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backupFile="1" codeName="ThisWorkbook" hidePivotFieldList="1" defaultThemeVersion="124226"/>
  <mc:AlternateContent xmlns:mc="http://schemas.openxmlformats.org/markup-compatibility/2006">
    <mc:Choice Requires="x15">
      <x15ac:absPath xmlns:x15ac="http://schemas.microsoft.com/office/spreadsheetml/2010/11/ac" url="C:\Users\mwald\Downloads\"/>
    </mc:Choice>
  </mc:AlternateContent>
  <xr:revisionPtr revIDLastSave="0" documentId="13_ncr:1_{7619D4BB-C4C1-4925-A1B7-467E0C03318D}" xr6:coauthVersionLast="47" xr6:coauthVersionMax="47" xr10:uidLastSave="{00000000-0000-0000-0000-000000000000}"/>
  <bookViews>
    <workbookView minimized="1" xWindow="20000" yWindow="1930" windowWidth="33820" windowHeight="14560" tabRatio="733" xr2:uid="{00000000-000D-0000-FFFF-FFFF00000000}"/>
  </bookViews>
  <sheets>
    <sheet name="Content Partner Revenue Share" sheetId="8" r:id="rId1"/>
    <sheet name="Display Brands &amp; Country" sheetId="11" r:id="rId2"/>
    <sheet name="Native Brands &amp; Country" sheetId="19" r:id="rId3"/>
    <sheet name="Embedded Video Brands &amp; Country" sheetId="21" r:id="rId4"/>
    <sheet name="Watch Video Brands &amp; Country" sheetId="22" r:id="rId5"/>
    <sheet name="Adjustment Details" sheetId="23" r:id="rId6"/>
    <sheet name="Definitions" sheetId="10" r:id="rId7"/>
  </sheets>
  <definedNames>
    <definedName name="_xlnm._FilterDatabase" localSheetId="1" hidden="1">'Display Brands &amp; Country'!$B$1:$H$137</definedName>
    <definedName name="_xlnm._FilterDatabase" localSheetId="3" hidden="1">'Embedded Video Brands &amp; Country'!$B$1:$H$82</definedName>
    <definedName name="_xlnm._FilterDatabase" localSheetId="2" hidden="1">'Native Brands &amp; Country'!$B$1:$H$212</definedName>
    <definedName name="_xlnm.Print_Area" localSheetId="0">'Content Partner Revenue Share'!$A$1:$I$6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8" l="1"/>
  <c r="H41" i="8"/>
  <c r="G41" i="8"/>
  <c r="J40" i="8"/>
  <c r="H40" i="8"/>
  <c r="G40" i="8"/>
  <c r="H87" i="21"/>
  <c r="H85" i="21"/>
  <c r="H218" i="19"/>
  <c r="H216" i="19"/>
  <c r="H214" i="19"/>
  <c r="H143" i="11"/>
  <c r="H141" i="11"/>
  <c r="H139" i="11"/>
</calcChain>
</file>

<file path=xl/sharedStrings.xml><?xml version="1.0" encoding="utf-8"?>
<sst xmlns="http://schemas.openxmlformats.org/spreadsheetml/2006/main" count="3024" uniqueCount="133">
  <si>
    <t>Advertising Revenue Payment Report</t>
  </si>
  <si>
    <t>Partner Name</t>
  </si>
  <si>
    <t>Alliant ID</t>
  </si>
  <si>
    <t>SAP ID</t>
  </si>
  <si>
    <t>Activity Period</t>
  </si>
  <si>
    <t>Article/Gallery Display Stream Detailed Report - Microsoft Website and Microsoft App</t>
  </si>
  <si>
    <t>Company Legal name</t>
  </si>
  <si>
    <t>Brand (Provider)</t>
  </si>
  <si>
    <t>Market</t>
  </si>
  <si>
    <t>Vertical</t>
  </si>
  <si>
    <t>Delivered Display Ad Impressions</t>
  </si>
  <si>
    <t>Net Revenue USD</t>
  </si>
  <si>
    <t>Content Partner RevShare</t>
  </si>
  <si>
    <t>PartnerID</t>
  </si>
  <si>
    <t>BrandID</t>
  </si>
  <si>
    <t>Article/Gallery Native Stream Detailed Report - Microsoft Website</t>
  </si>
  <si>
    <t>Company Legal Name</t>
  </si>
  <si>
    <t>Page Views</t>
  </si>
  <si>
    <t>Embeded Video - Consumed Video Detailed Report - Microsoft Website and Microsoft App</t>
  </si>
  <si>
    <t>Consumed Video (seconds)</t>
  </si>
  <si>
    <t>Watched Video - Consumed Video Detailed Report - Microsoft Website and Microsoft App</t>
  </si>
  <si>
    <t>Previous Month Adjustment - Microsoft Website</t>
  </si>
  <si>
    <t>Month</t>
  </si>
  <si>
    <t>Content Type</t>
  </si>
  <si>
    <t>PV/Streams/Impressions</t>
  </si>
  <si>
    <t>Content Partner Revenue Share</t>
  </si>
  <si>
    <t>Description of Issue</t>
  </si>
  <si>
    <t>Glossary of Terms</t>
  </si>
  <si>
    <t>Total number of monetized ad impressions attributed to partner content, including web and applications</t>
  </si>
  <si>
    <t>Delivered Video Ad Streams</t>
  </si>
  <si>
    <t>Total number of pre-roll ad streams played, including web and applications</t>
  </si>
  <si>
    <t>Rev Share %</t>
  </si>
  <si>
    <t>Contractual rev share % for partner</t>
  </si>
  <si>
    <t>Net Revenue</t>
  </si>
  <si>
    <t>Revenue attributed to partner, minus market fees, before rev share %</t>
  </si>
  <si>
    <t>Promipool GmbH</t>
  </si>
  <si>
    <t>promipool.de</t>
  </si>
  <si>
    <t>Australia</t>
  </si>
  <si>
    <t>Entertainment</t>
  </si>
  <si>
    <t>BBxgiZF</t>
  </si>
  <si>
    <t>AAiVADZ</t>
  </si>
  <si>
    <t>Austria</t>
  </si>
  <si>
    <t>News</t>
  </si>
  <si>
    <t>Lifestyle</t>
  </si>
  <si>
    <t>Sports</t>
  </si>
  <si>
    <t>Health</t>
  </si>
  <si>
    <t>Money</t>
  </si>
  <si>
    <t>Video</t>
  </si>
  <si>
    <t>Travel</t>
  </si>
  <si>
    <t>Canada</t>
  </si>
  <si>
    <t>Denmark</t>
  </si>
  <si>
    <t>France</t>
  </si>
  <si>
    <t>Germany</t>
  </si>
  <si>
    <t>Food &amp; Drink</t>
  </si>
  <si>
    <t>Weather</t>
  </si>
  <si>
    <t>Italy</t>
  </si>
  <si>
    <t>Netherlands</t>
  </si>
  <si>
    <t>Spain</t>
  </si>
  <si>
    <t>Switzerland</t>
  </si>
  <si>
    <t>Autos</t>
  </si>
  <si>
    <t>Thailand</t>
  </si>
  <si>
    <t>Promipool</t>
  </si>
  <si>
    <t>Argentina</t>
  </si>
  <si>
    <t>BBLH11W</t>
  </si>
  <si>
    <t>Others</t>
  </si>
  <si>
    <t>Homepage</t>
  </si>
  <si>
    <t>Belgium</t>
  </si>
  <si>
    <t>Chile</t>
  </si>
  <si>
    <t>english ww</t>
  </si>
  <si>
    <t>India</t>
  </si>
  <si>
    <t>Ireland</t>
  </si>
  <si>
    <t>New Zealand</t>
  </si>
  <si>
    <t>Peru</t>
  </si>
  <si>
    <t>South Africa</t>
  </si>
  <si>
    <t>United Arab Emirates</t>
  </si>
  <si>
    <t>United Kingdom</t>
  </si>
  <si>
    <t>United States</t>
  </si>
  <si>
    <t>Brazil</t>
  </si>
  <si>
    <t>French WW</t>
  </si>
  <si>
    <t>Greece</t>
  </si>
  <si>
    <t>Hungary</t>
  </si>
  <si>
    <t>Latin America</t>
  </si>
  <si>
    <t>Mexico</t>
  </si>
  <si>
    <t>Philippines</t>
  </si>
  <si>
    <t>Poland</t>
  </si>
  <si>
    <t>Portugal</t>
  </si>
  <si>
    <t>Singapore</t>
  </si>
  <si>
    <t>Sweden</t>
  </si>
  <si>
    <t>Turkey</t>
  </si>
  <si>
    <t>All Others</t>
  </si>
  <si>
    <t>China</t>
  </si>
  <si>
    <t>Colombia</t>
  </si>
  <si>
    <t>Malaysia</t>
  </si>
  <si>
    <t>202406</t>
  </si>
  <si>
    <t>MS Start Module</t>
  </si>
  <si>
    <t/>
  </si>
  <si>
    <t>MS Start Partner Module</t>
  </si>
  <si>
    <t>6001174</t>
  </si>
  <si>
    <t>0003003191</t>
  </si>
  <si>
    <t>Article/Gallery Display</t>
  </si>
  <si>
    <t>Microsoft Website / Microsoft App</t>
  </si>
  <si>
    <t>Total Delivered Impressions</t>
  </si>
  <si>
    <t>Rev Share (% of Net)</t>
  </si>
  <si>
    <t>0.4</t>
  </si>
  <si>
    <t>Article/Gallery Native</t>
  </si>
  <si>
    <t>Embedded Videos</t>
  </si>
  <si>
    <t>Consumed Video [seconds]</t>
  </si>
  <si>
    <t>0.6</t>
  </si>
  <si>
    <t>Watch Videos</t>
  </si>
  <si>
    <t>Prior Month Adjustment (See Adjustment Detail Tab)</t>
  </si>
  <si>
    <t>PVs/Streams/Impressions</t>
  </si>
  <si>
    <t>TOTAL REVENUE SHARE</t>
  </si>
  <si>
    <t>REVENUE SHARE in USD</t>
  </si>
  <si>
    <t>PRIOR MONTH ADJ REVENUE SHARE in USD</t>
  </si>
  <si>
    <t>TOTAL PAYMENT in USD</t>
  </si>
  <si>
    <t>Local Currency</t>
  </si>
  <si>
    <t>EUR</t>
  </si>
  <si>
    <t>FX Rate</t>
  </si>
  <si>
    <t>Total Revenue Share Payment in Local Currency</t>
  </si>
  <si>
    <t>If vendor information is not complete in our system, treat this as a preview statement.  Payment will be made once the vendor information is complete.</t>
  </si>
  <si>
    <t>Payment will be issued within 60 days from the close of the activity period</t>
  </si>
  <si>
    <t>For any questions or comments on your report, please contact the following:</t>
  </si>
  <si>
    <t xml:space="preserve"> - eocadv@microsoft.com - for partners in EMEA (Europe, the Middle East and Africa)</t>
  </si>
  <si>
    <t xml:space="preserve"> - aocadv@microsoft.com - for all other partners)</t>
  </si>
  <si>
    <t>Please note since the contractual agreement is entered into by a US legal entity and the payout relates to licensing of content, we are given to understand this payment will not attract VAT in the applicable jurisdiction. Should you have any further questions, please contact the emails above</t>
  </si>
  <si>
    <t>Ppde</t>
  </si>
  <si>
    <t>allvipp com</t>
  </si>
  <si>
    <t>allvipp fr</t>
  </si>
  <si>
    <t>PP de</t>
  </si>
  <si>
    <t>allcipp</t>
  </si>
  <si>
    <t>ppde</t>
  </si>
  <si>
    <t>allvipp</t>
  </si>
  <si>
    <t>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</si>
</sst>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quot;$&quot;* #,##0.00_);_(&quot;$&quot;* \(#,##0.00\);_(&quot;$&quot;* &quot;-&quot;??_);_(@_)"/>
    <numFmt numFmtId="166" formatCode="_(* #,##0_);_(* \(#,##0\);_(* &quot;-&quot;??_);_(@_)"/>
    <numFmt numFmtId="167" formatCode="[$-409]mmm\-yy;@"/>
    <numFmt numFmtId="168" formatCode="\$#,##0.00"/>
  </numFmts>
  <fonts count="46" x14ac:knownFonts="1">
    <font>
      <sz val="11"/>
      <color theme="1"/>
      <name val="Calibri"/>
      <family val="2"/>
      <scheme val="minor"/>
    </font>
    <font>
      <sz val="11"/>
      <color theme="1"/>
      <name val="Calibri"/>
      <family val="2"/>
      <scheme val="minor"/>
    </font>
    <font>
      <sz val="11"/>
      <color theme="1"/>
      <name val="Calibri"/>
      <family val="2"/>
    </font>
    <font>
      <b/>
      <sz val="18"/>
      <color theme="1"/>
      <name val="Calibri"/>
      <family val="2"/>
      <scheme val="minor"/>
    </font>
    <font>
      <b/>
      <sz val="14"/>
      <color theme="1"/>
      <name val="Calibri"/>
      <family val="2"/>
    </font>
    <font>
      <sz val="10"/>
      <color theme="1"/>
      <name val="Times New Roman"/>
      <family val="1"/>
    </font>
    <font>
      <sz val="11"/>
      <color rgb="FF000000"/>
      <name val="Calibri"/>
      <family val="2"/>
    </font>
    <font>
      <sz val="11"/>
      <color rgb="FF1F497D"/>
      <name val="Calibri"/>
      <family val="2"/>
      <scheme val="minor"/>
    </font>
    <font>
      <b/>
      <sz val="11"/>
      <color theme="1"/>
      <name val="Calibri"/>
      <family val="2"/>
    </font>
    <font>
      <u/>
      <sz val="14"/>
      <color theme="1"/>
      <name val="Calibri"/>
      <family val="2"/>
    </font>
    <font>
      <b/>
      <sz val="16"/>
      <color theme="1"/>
      <name val="Calibri"/>
      <family val="2"/>
      <scheme val="minor"/>
    </font>
    <font>
      <sz val="16"/>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4"/>
      <color rgb="FF000000"/>
      <name val="Calibri"/>
      <family val="2"/>
      <scheme val="minor"/>
    </font>
    <font>
      <sz val="14"/>
      <color indexed="8"/>
      <name val="Calibri"/>
      <family val="2"/>
    </font>
    <font>
      <b/>
      <i/>
      <sz val="14"/>
      <color indexed="10"/>
      <name val="Calibri"/>
      <family val="2"/>
    </font>
    <font>
      <b/>
      <sz val="11"/>
      <color indexed="8"/>
      <name val="Calibri"/>
      <family val="2"/>
    </font>
    <font>
      <b/>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i/>
      <sz val="12"/>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s>
  <fills count="13">
    <fill>
      <patternFill patternType="none"/>
    </fill>
    <fill>
      <patternFill patternType="gray125"/>
    </fill>
    <fill>
      <patternFill patternType="solid">
        <fgColor theme="3"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DCE6F1"/>
        <bgColor rgb="FF000000"/>
      </patternFill>
    </fill>
    <fill>
      <patternFill patternType="solid">
        <fgColor theme="4" tint="0.79998168889431442"/>
        <bgColor indexed="64"/>
      </patternFill>
    </fill>
    <fill>
      <patternFill patternType="solid">
        <fgColor rgb="FF538DD5"/>
      </patternFill>
    </fill>
    <fill>
      <patternFill patternType="solid">
        <fgColor indexed="22"/>
        <bgColor indexed="22"/>
      </patternFill>
    </fill>
    <fill>
      <patternFill patternType="solid">
        <fgColor rgb="FF92D050"/>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xf numFmtId="165" fontId="1" fillId="0" borderId="0"/>
  </cellStyleXfs>
  <cellXfs count="68">
    <xf numFmtId="0" fontId="0" fillId="0" borderId="0" xfId="0"/>
    <xf numFmtId="0" fontId="0" fillId="0" borderId="0" xfId="0" applyAlignment="1">
      <alignment horizontal="center"/>
    </xf>
    <xf numFmtId="0" fontId="3"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165" fontId="0" fillId="0" borderId="0" xfId="2" applyFont="1"/>
    <xf numFmtId="0" fontId="4" fillId="4" borderId="0" xfId="0" applyFont="1" applyFill="1" applyAlignment="1">
      <alignment horizontal="center" vertical="center" wrapText="1"/>
    </xf>
    <xf numFmtId="166" fontId="0" fillId="0" borderId="0" xfId="1" applyNumberFormat="1" applyFont="1"/>
    <xf numFmtId="0" fontId="4" fillId="6" borderId="0" xfId="0" applyFont="1" applyFill="1" applyAlignment="1">
      <alignment horizontal="center" vertical="center" wrapText="1"/>
    </xf>
    <xf numFmtId="0" fontId="4" fillId="4" borderId="0" xfId="1" applyNumberFormat="1" applyFont="1" applyFill="1" applyAlignment="1">
      <alignment horizontal="center" vertical="center" wrapText="1"/>
    </xf>
    <xf numFmtId="0" fontId="4" fillId="4" borderId="0" xfId="2" applyNumberFormat="1" applyFont="1" applyFill="1" applyAlignment="1">
      <alignment horizontal="center" vertical="center" wrapText="1"/>
    </xf>
    <xf numFmtId="0" fontId="4" fillId="6" borderId="0" xfId="1" applyNumberFormat="1" applyFont="1" applyFill="1" applyAlignment="1">
      <alignment horizontal="center" vertical="center" wrapText="1"/>
    </xf>
    <xf numFmtId="0" fontId="4" fillId="6" borderId="0" xfId="2" applyNumberFormat="1" applyFont="1" applyFill="1" applyAlignment="1">
      <alignment horizontal="center" vertical="center" wrapText="1"/>
    </xf>
    <xf numFmtId="0" fontId="9" fillId="0" borderId="0" xfId="0" applyFont="1" applyAlignment="1">
      <alignment vertical="center"/>
    </xf>
    <xf numFmtId="0" fontId="6" fillId="0" borderId="4" xfId="0" applyFont="1" applyBorder="1" applyAlignment="1">
      <alignment vertical="center"/>
    </xf>
    <xf numFmtId="0" fontId="2" fillId="0" borderId="4" xfId="0" applyFont="1" applyBorder="1" applyAlignment="1">
      <alignment vertical="center"/>
    </xf>
    <xf numFmtId="0" fontId="6" fillId="7" borderId="4" xfId="0" applyFont="1" applyFill="1" applyBorder="1" applyAlignment="1">
      <alignment vertical="center"/>
    </xf>
    <xf numFmtId="0" fontId="11" fillId="0" borderId="0" xfId="0" applyFont="1"/>
    <xf numFmtId="0" fontId="10" fillId="0" borderId="0" xfId="0" applyFont="1" applyAlignment="1">
      <alignment horizontal="center"/>
    </xf>
    <xf numFmtId="0" fontId="12" fillId="0" borderId="0" xfId="0" applyFont="1" applyAlignment="1">
      <alignment horizontal="center" vertical="center"/>
    </xf>
    <xf numFmtId="0" fontId="13" fillId="0" borderId="0" xfId="0" applyFont="1" applyAlignment="1">
      <alignment vertical="center"/>
    </xf>
    <xf numFmtId="0" fontId="14" fillId="0" borderId="0" xfId="0" applyFont="1"/>
    <xf numFmtId="0" fontId="13" fillId="0" borderId="0" xfId="0" applyFont="1" applyAlignment="1">
      <alignment horizontal="left" vertical="center"/>
    </xf>
    <xf numFmtId="0" fontId="8" fillId="0" borderId="0" xfId="0" applyFont="1"/>
    <xf numFmtId="0" fontId="4" fillId="2" borderId="0" xfId="0" applyFont="1" applyFill="1" applyAlignment="1">
      <alignment horizontal="center" vertical="center" wrapText="1"/>
    </xf>
    <xf numFmtId="0" fontId="4" fillId="2" borderId="0" xfId="1" applyNumberFormat="1" applyFont="1" applyFill="1" applyAlignment="1">
      <alignment horizontal="center" vertical="center" wrapText="1"/>
    </xf>
    <xf numFmtId="0" fontId="4" fillId="2" borderId="0" xfId="2" applyNumberFormat="1" applyFont="1" applyFill="1" applyAlignment="1">
      <alignment horizontal="center" vertical="center" wrapText="1"/>
    </xf>
    <xf numFmtId="0" fontId="1" fillId="0" borderId="0" xfId="0" applyFont="1"/>
    <xf numFmtId="167" fontId="13" fillId="0" borderId="0" xfId="0" applyNumberFormat="1" applyFont="1" applyAlignment="1">
      <alignment horizontal="left" vertical="center"/>
    </xf>
    <xf numFmtId="0" fontId="15" fillId="8" borderId="0" xfId="0" applyFont="1" applyFill="1" applyAlignment="1">
      <alignment horizontal="center" vertical="center" wrapText="1"/>
    </xf>
    <xf numFmtId="0" fontId="4" fillId="9" borderId="0" xfId="2" applyNumberFormat="1" applyFont="1" applyFill="1" applyAlignment="1">
      <alignment horizontal="center" vertical="center" wrapText="1"/>
    </xf>
    <xf numFmtId="0" fontId="3" fillId="5" borderId="0" xfId="0" applyFont="1" applyFill="1" applyAlignment="1">
      <alignment horizontal="center" vertical="center"/>
    </xf>
    <xf numFmtId="0" fontId="17" fillId="0" borderId="0" xfId="0" applyFont="1"/>
    <xf numFmtId="0" fontId="19" fillId="0" borderId="5" xfId="0" applyFont="1" applyBorder="1"/>
    <xf numFmtId="167" fontId="20" fillId="0" borderId="5" xfId="0" applyNumberFormat="1" applyFont="1" applyBorder="1" applyAlignment="1">
      <alignment horizontal="center" vertical="center"/>
    </xf>
    <xf numFmtId="166" fontId="21" fillId="0" borderId="5" xfId="0" applyNumberFormat="1" applyFont="1" applyBorder="1" applyAlignment="1">
      <alignment horizontal="center" vertical="center"/>
    </xf>
    <xf numFmtId="168" fontId="22" fillId="0" borderId="5" xfId="0" applyNumberFormat="1" applyFont="1" applyBorder="1" applyAlignment="1">
      <alignment horizontal="center" vertical="center"/>
    </xf>
    <xf numFmtId="9" fontId="23"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0" fontId="25" fillId="12" borderId="5" xfId="0" applyFont="1" applyFill="1" applyBorder="1"/>
    <xf numFmtId="168" fontId="26" fillId="12" borderId="5" xfId="0" applyNumberFormat="1" applyFont="1" applyFill="1" applyBorder="1" applyAlignment="1">
      <alignment wrapText="1"/>
    </xf>
    <xf numFmtId="0" fontId="27" fillId="12" borderId="5" xfId="0" applyFont="1" applyFill="1" applyBorder="1" applyAlignment="1">
      <alignment wrapText="1"/>
    </xf>
    <xf numFmtId="4" fontId="28" fillId="12" borderId="5" xfId="0" applyNumberFormat="1" applyFont="1" applyFill="1" applyBorder="1" applyAlignment="1">
      <alignment wrapText="1"/>
    </xf>
    <xf numFmtId="166" fontId="30" fillId="0" borderId="0" xfId="0" applyNumberFormat="1" applyFont="1"/>
    <xf numFmtId="168" fontId="31" fillId="0" borderId="0" xfId="0" applyNumberFormat="1" applyFont="1"/>
    <xf numFmtId="165" fontId="32" fillId="0" borderId="0" xfId="0" applyNumberFormat="1" applyFont="1"/>
    <xf numFmtId="166" fontId="33" fillId="0" borderId="0" xfId="0" applyNumberFormat="1" applyFont="1"/>
    <xf numFmtId="168" fontId="34" fillId="0" borderId="0" xfId="0" applyNumberFormat="1" applyFont="1"/>
    <xf numFmtId="165" fontId="35" fillId="0" borderId="0" xfId="0" applyNumberFormat="1" applyFont="1"/>
    <xf numFmtId="166" fontId="36" fillId="0" borderId="0" xfId="0" applyNumberFormat="1" applyFont="1"/>
    <xf numFmtId="168" fontId="37" fillId="0" borderId="0" xfId="0" applyNumberFormat="1" applyFont="1"/>
    <xf numFmtId="165" fontId="38" fillId="0" borderId="0" xfId="0" applyNumberFormat="1" applyFont="1"/>
    <xf numFmtId="166" fontId="39" fillId="0" borderId="0" xfId="0" applyNumberFormat="1" applyFont="1"/>
    <xf numFmtId="168" fontId="40" fillId="0" borderId="0" xfId="0" applyNumberFormat="1" applyFont="1"/>
    <xf numFmtId="165" fontId="41" fillId="0" borderId="0" xfId="0" applyNumberFormat="1" applyFont="1"/>
    <xf numFmtId="166" fontId="42" fillId="0" borderId="0" xfId="0" applyNumberFormat="1" applyFont="1"/>
    <xf numFmtId="168" fontId="43" fillId="0" borderId="0" xfId="0" applyNumberFormat="1" applyFont="1"/>
    <xf numFmtId="165" fontId="44" fillId="0" borderId="0" xfId="0" applyNumberFormat="1" applyFont="1"/>
    <xf numFmtId="0" fontId="10" fillId="3" borderId="0" xfId="0" applyFont="1" applyFill="1" applyAlignment="1">
      <alignment horizontal="center"/>
    </xf>
    <xf numFmtId="0" fontId="16" fillId="10" borderId="5" xfId="0" applyFont="1" applyFill="1" applyBorder="1" applyAlignment="1">
      <alignment horizontal="center"/>
    </xf>
    <xf numFmtId="0" fontId="18" fillId="11" borderId="5" xfId="0" applyFont="1" applyFill="1" applyBorder="1" applyAlignment="1">
      <alignment horizontal="center" vertical="center"/>
    </xf>
    <xf numFmtId="0" fontId="45" fillId="0" borderId="5" xfId="0" applyFont="1" applyBorder="1" applyAlignment="1">
      <alignment horizontal="center" vertical="center"/>
    </xf>
    <xf numFmtId="0" fontId="29" fillId="0" borderId="0" xfId="0" applyFont="1" applyAlignment="1">
      <alignment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0" fillId="0" borderId="0" xfId="0" applyFont="1"/>
  </cellXfs>
  <cellStyles count="3">
    <cellStyle name="Komma" xfId="1" builtinId="3"/>
    <cellStyle name="Standard" xfId="0" builtinId="0"/>
    <cellStyle name="Währung" xfId="2" builtinId="4"/>
  </cellStyles>
  <dxfs count="17">
    <dxf>
      <font>
        <color theme="0"/>
      </font>
      <fill>
        <patternFill>
          <bgColor theme="3"/>
        </patternFill>
      </fill>
    </dxf>
    <dxf>
      <fill>
        <patternFill>
          <bgColor theme="3" tint="0.59996337778862885"/>
        </patternFill>
      </fill>
    </dxf>
    <dxf>
      <font>
        <b/>
        <i val="0"/>
      </font>
      <fill>
        <patternFill>
          <bgColor theme="3" tint="0.59996337778862885"/>
        </patternFill>
      </fill>
      <border>
        <bottom style="double">
          <color auto="1"/>
        </bottom>
      </border>
    </dxf>
    <dxf>
      <font>
        <b/>
        <i val="0"/>
        <color theme="0"/>
      </font>
      <fill>
        <patternFill>
          <bgColor theme="3"/>
        </patternFill>
      </fill>
      <border>
        <top style="medium">
          <color auto="1"/>
        </top>
        <bottom style="medium">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ill>
        <patternFill>
          <bgColor theme="7" tint="0.39994506668294322"/>
        </patternFill>
      </fill>
      <border>
        <left style="medium">
          <color auto="1"/>
        </left>
      </border>
    </dxf>
    <dxf>
      <fill>
        <patternFill>
          <bgColor theme="7" tint="0.39994506668294322"/>
        </patternFill>
      </fill>
      <border>
        <left style="medium">
          <color auto="1"/>
        </left>
      </border>
    </dxf>
    <dxf>
      <fill>
        <patternFill>
          <bgColor theme="7" tint="0.39994506668294322"/>
        </patternFill>
      </fill>
      <border>
        <left style="medium">
          <color auto="1"/>
        </left>
      </border>
    </dxf>
    <dxf>
      <font>
        <b/>
        <i val="0"/>
        <color theme="0"/>
      </font>
      <fill>
        <patternFill>
          <bgColor theme="1"/>
        </patternFill>
      </fill>
    </dxf>
    <dxf>
      <fill>
        <patternFill patternType="solid">
          <bgColor theme="4" tint="0.79998168889431442"/>
        </patternFill>
      </fill>
    </dxf>
    <dxf>
      <font>
        <b/>
        <i val="0"/>
        <color auto="1"/>
      </font>
      <fill>
        <patternFill>
          <bgColor theme="0" tint="-0.14996795556505021"/>
        </patternFill>
      </fill>
    </dxf>
    <dxf>
      <font>
        <color auto="1"/>
      </font>
      <fill>
        <patternFill patternType="none">
          <bgColor auto="1"/>
        </patternFill>
      </fill>
    </dxf>
    <dxf>
      <font>
        <b/>
        <i val="0"/>
      </font>
      <fill>
        <patternFill>
          <bgColor theme="9" tint="0.59996337778862885"/>
        </patternFill>
      </fill>
    </dxf>
    <dxf>
      <font>
        <b/>
        <i val="0"/>
        <color theme="0"/>
      </font>
      <fill>
        <patternFill>
          <bgColor theme="1"/>
        </patternFill>
      </fill>
    </dxf>
    <dxf>
      <border>
        <left style="medium">
          <color auto="1"/>
        </left>
        <right style="medium">
          <color auto="1"/>
        </right>
        <top style="medium">
          <color auto="1"/>
        </top>
        <bottom style="medium">
          <color auto="1"/>
        </bottom>
        <vertical style="thin">
          <color auto="1"/>
        </vertical>
        <horizontal style="hair">
          <color auto="1"/>
        </horizontal>
      </border>
    </dxf>
  </dxfs>
  <tableStyles count="1" defaultTableStyle="TableStyleMedium2" defaultPivotStyle="PivotStyleLight16">
    <tableStyle name="PivotTable Style 1" pivot="0" table="0" count="1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HeaderCell" dxfId="10"/>
      <tableStyleElement type="firstSubtotalColumn" dxfId="9"/>
      <tableStyleElement type="secondSubtotalColumn" dxfId="8"/>
      <tableStyleElement type="thirdSubtotalColumn" dxfId="7"/>
      <tableStyleElement type="firstSubtotalRow" dxfId="6"/>
      <tableStyleElement type="secondSubtotalRow" dxfId="5"/>
      <tableStyleElement type="thirdSubtotalRow" dxfId="4"/>
      <tableStyleElement type="firstRowSubheading" dxfId="3"/>
      <tableStyleElement type="secondRowSubheading" dxfId="2"/>
      <tableStyleElement type="thirdRowSubheading" dxfId="1"/>
      <tableStyleElement type="pageFieldLabels" dxfId="0"/>
    </tableStyle>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3"/>
  <sheetViews>
    <sheetView showGridLines="0" tabSelected="1" topLeftCell="A24" zoomScaleNormal="100" workbookViewId="0">
      <selection activeCell="G42" sqref="G42"/>
    </sheetView>
  </sheetViews>
  <sheetFormatPr baseColWidth="10" defaultColWidth="9.42578125" defaultRowHeight="15" x14ac:dyDescent="0.25"/>
  <cols>
    <col min="1" max="1" width="4.42578125" style="22" customWidth="1"/>
    <col min="2" max="2" width="44" style="22" customWidth="1"/>
    <col min="3" max="3" width="25.5703125" style="22" customWidth="1"/>
    <col min="4" max="4" width="23.42578125" style="22" customWidth="1"/>
    <col min="5" max="5" width="20.5703125" style="22" customWidth="1"/>
    <col min="6" max="6" width="29.42578125" style="22" bestFit="1" customWidth="1"/>
    <col min="7" max="7" width="22.42578125" style="22" customWidth="1"/>
    <col min="8" max="8" width="12" style="22" bestFit="1" customWidth="1"/>
    <col min="9" max="9" width="9.42578125" style="22"/>
    <col min="10" max="10" width="12" style="22" bestFit="1" customWidth="1"/>
    <col min="11" max="16384" width="9.42578125" style="22"/>
  </cols>
  <sheetData>
    <row r="1" spans="1:7" x14ac:dyDescent="0.25">
      <c r="A1"/>
      <c r="B1" s="28"/>
      <c r="C1" s="28"/>
      <c r="D1" s="28"/>
      <c r="E1" s="28"/>
      <c r="F1" s="28"/>
      <c r="G1" s="28"/>
    </row>
    <row r="2" spans="1:7" s="18" customFormat="1" ht="21" x14ac:dyDescent="0.35">
      <c r="B2" s="59" t="s">
        <v>0</v>
      </c>
      <c r="C2" s="59"/>
      <c r="D2" s="59"/>
      <c r="E2" s="59"/>
      <c r="F2" s="59"/>
      <c r="G2" s="59"/>
    </row>
    <row r="3" spans="1:7" s="18" customFormat="1" ht="17.25" customHeight="1" x14ac:dyDescent="0.35">
      <c r="B3" s="20" t="s">
        <v>1</v>
      </c>
      <c r="C3" s="24" t="s">
        <v>35</v>
      </c>
      <c r="D3" s="19"/>
      <c r="E3" s="19"/>
      <c r="F3" s="19"/>
      <c r="G3" s="19"/>
    </row>
    <row r="4" spans="1:7" s="21" customFormat="1" ht="23.25" customHeight="1" x14ac:dyDescent="0.25">
      <c r="B4" s="20" t="s">
        <v>2</v>
      </c>
      <c r="C4" s="23" t="s">
        <v>97</v>
      </c>
    </row>
    <row r="5" spans="1:7" s="21" customFormat="1" ht="22.5" customHeight="1" x14ac:dyDescent="0.25">
      <c r="B5" s="20" t="s">
        <v>3</v>
      </c>
      <c r="C5" s="23" t="s">
        <v>98</v>
      </c>
    </row>
    <row r="6" spans="1:7" ht="15.75" x14ac:dyDescent="0.25">
      <c r="A6" s="28"/>
      <c r="B6" s="20" t="s">
        <v>4</v>
      </c>
      <c r="C6" s="29">
        <v>45444</v>
      </c>
      <c r="D6" s="28"/>
      <c r="E6" s="28"/>
      <c r="F6" s="28"/>
      <c r="G6" s="28"/>
    </row>
    <row r="7" spans="1:7" ht="18.75" x14ac:dyDescent="0.3">
      <c r="A7"/>
      <c r="B7" s="60" t="s">
        <v>99</v>
      </c>
      <c r="C7" s="60" t="s">
        <v>95</v>
      </c>
      <c r="D7" s="60" t="s">
        <v>95</v>
      </c>
      <c r="E7" s="60" t="s">
        <v>95</v>
      </c>
      <c r="F7" s="60" t="s">
        <v>95</v>
      </c>
      <c r="G7" s="60" t="s">
        <v>95</v>
      </c>
    </row>
    <row r="9" spans="1:7" ht="18.75" x14ac:dyDescent="0.3">
      <c r="A9"/>
      <c r="B9" s="33" t="s">
        <v>95</v>
      </c>
      <c r="C9" s="61" t="s">
        <v>100</v>
      </c>
      <c r="D9" s="61" t="s">
        <v>95</v>
      </c>
      <c r="E9" s="61" t="s">
        <v>95</v>
      </c>
      <c r="F9" s="61" t="s">
        <v>95</v>
      </c>
    </row>
    <row r="10" spans="1:7" x14ac:dyDescent="0.25">
      <c r="A10"/>
      <c r="B10" s="34" t="s">
        <v>22</v>
      </c>
      <c r="C10" s="34" t="s">
        <v>101</v>
      </c>
      <c r="D10" s="34" t="s">
        <v>33</v>
      </c>
      <c r="E10" s="34" t="s">
        <v>102</v>
      </c>
      <c r="F10" s="34" t="s">
        <v>25</v>
      </c>
    </row>
    <row r="11" spans="1:7" x14ac:dyDescent="0.25">
      <c r="A11"/>
      <c r="B11" s="35">
        <v>45444</v>
      </c>
      <c r="C11" s="36">
        <v>41795711</v>
      </c>
      <c r="D11" s="37">
        <v>13539.73</v>
      </c>
      <c r="E11" s="38" t="s">
        <v>103</v>
      </c>
      <c r="F11" s="39">
        <v>5415.8919999999998</v>
      </c>
    </row>
    <row r="13" spans="1:7" ht="18.75" x14ac:dyDescent="0.3">
      <c r="A13"/>
      <c r="B13" s="60" t="s">
        <v>104</v>
      </c>
      <c r="C13" s="60" t="s">
        <v>95</v>
      </c>
      <c r="D13" s="60" t="s">
        <v>95</v>
      </c>
      <c r="E13" s="60" t="s">
        <v>95</v>
      </c>
      <c r="F13" s="60" t="s">
        <v>95</v>
      </c>
      <c r="G13" s="60" t="s">
        <v>95</v>
      </c>
    </row>
    <row r="15" spans="1:7" ht="18.75" x14ac:dyDescent="0.3">
      <c r="A15"/>
      <c r="B15" s="33" t="s">
        <v>95</v>
      </c>
      <c r="C15" s="61" t="s">
        <v>100</v>
      </c>
      <c r="D15" s="61" t="s">
        <v>95</v>
      </c>
      <c r="E15" s="61" t="s">
        <v>95</v>
      </c>
      <c r="F15" s="61" t="s">
        <v>95</v>
      </c>
    </row>
    <row r="16" spans="1:7" x14ac:dyDescent="0.25">
      <c r="A16"/>
      <c r="B16" s="34" t="s">
        <v>22</v>
      </c>
      <c r="C16" s="34" t="s">
        <v>17</v>
      </c>
      <c r="D16" s="34" t="s">
        <v>33</v>
      </c>
      <c r="E16" s="34" t="s">
        <v>102</v>
      </c>
      <c r="F16" s="34" t="s">
        <v>25</v>
      </c>
    </row>
    <row r="17" spans="1:7" x14ac:dyDescent="0.25">
      <c r="A17"/>
      <c r="B17" s="35">
        <v>45444</v>
      </c>
      <c r="C17" s="36">
        <v>41698667</v>
      </c>
      <c r="D17" s="37">
        <v>87409.91</v>
      </c>
      <c r="E17" s="38" t="s">
        <v>103</v>
      </c>
      <c r="F17" s="39">
        <v>34963.964</v>
      </c>
    </row>
    <row r="19" spans="1:7" ht="18.75" x14ac:dyDescent="0.3">
      <c r="A19"/>
      <c r="B19" s="60" t="s">
        <v>105</v>
      </c>
      <c r="C19" s="60" t="s">
        <v>95</v>
      </c>
      <c r="D19" s="60" t="s">
        <v>95</v>
      </c>
      <c r="E19" s="60" t="s">
        <v>95</v>
      </c>
      <c r="F19" s="60" t="s">
        <v>95</v>
      </c>
      <c r="G19" s="60" t="s">
        <v>95</v>
      </c>
    </row>
    <row r="21" spans="1:7" ht="18.75" x14ac:dyDescent="0.3">
      <c r="A21"/>
      <c r="B21" s="33" t="s">
        <v>95</v>
      </c>
      <c r="C21" s="61" t="s">
        <v>100</v>
      </c>
      <c r="D21" s="61" t="s">
        <v>95</v>
      </c>
      <c r="E21" s="61" t="s">
        <v>95</v>
      </c>
      <c r="F21" s="61" t="s">
        <v>95</v>
      </c>
    </row>
    <row r="22" spans="1:7" x14ac:dyDescent="0.25">
      <c r="A22"/>
      <c r="B22" s="34" t="s">
        <v>22</v>
      </c>
      <c r="C22" s="34" t="s">
        <v>106</v>
      </c>
      <c r="D22" s="34" t="s">
        <v>33</v>
      </c>
      <c r="E22" s="34" t="s">
        <v>102</v>
      </c>
      <c r="F22" s="34" t="s">
        <v>25</v>
      </c>
    </row>
    <row r="23" spans="1:7" x14ac:dyDescent="0.25">
      <c r="A23"/>
      <c r="B23" s="35">
        <v>45444</v>
      </c>
      <c r="C23" s="36">
        <v>19001425</v>
      </c>
      <c r="D23" s="37">
        <v>2074.36</v>
      </c>
      <c r="E23" s="38" t="s">
        <v>107</v>
      </c>
      <c r="F23" s="39">
        <v>1244.616</v>
      </c>
    </row>
    <row r="25" spans="1:7" ht="18.75" x14ac:dyDescent="0.3">
      <c r="A25"/>
      <c r="B25" s="60" t="s">
        <v>108</v>
      </c>
      <c r="C25" s="60" t="s">
        <v>95</v>
      </c>
      <c r="D25" s="60" t="s">
        <v>95</v>
      </c>
      <c r="E25" s="60" t="s">
        <v>95</v>
      </c>
      <c r="F25" s="60" t="s">
        <v>95</v>
      </c>
      <c r="G25" s="60" t="s">
        <v>95</v>
      </c>
    </row>
    <row r="27" spans="1:7" ht="18.75" x14ac:dyDescent="0.3">
      <c r="A27"/>
      <c r="B27" s="33" t="s">
        <v>95</v>
      </c>
      <c r="C27" s="61" t="s">
        <v>100</v>
      </c>
      <c r="D27" s="61" t="s">
        <v>95</v>
      </c>
      <c r="E27" s="61" t="s">
        <v>95</v>
      </c>
      <c r="F27" s="61" t="s">
        <v>95</v>
      </c>
    </row>
    <row r="28" spans="1:7" x14ac:dyDescent="0.25">
      <c r="A28"/>
      <c r="B28" s="34" t="s">
        <v>22</v>
      </c>
      <c r="C28" s="34" t="s">
        <v>106</v>
      </c>
      <c r="D28" s="34" t="s">
        <v>33</v>
      </c>
      <c r="E28" s="34" t="s">
        <v>102</v>
      </c>
      <c r="F28" s="34" t="s">
        <v>25</v>
      </c>
    </row>
    <row r="29" spans="1:7" x14ac:dyDescent="0.25">
      <c r="A29"/>
      <c r="B29" s="35">
        <v>45444</v>
      </c>
      <c r="C29" s="36">
        <v>120195</v>
      </c>
      <c r="D29" s="37">
        <v>8.3000000000000007</v>
      </c>
      <c r="E29" s="38" t="s">
        <v>107</v>
      </c>
      <c r="F29" s="39">
        <v>4.9800000000000004</v>
      </c>
    </row>
    <row r="31" spans="1:7" ht="18.75" x14ac:dyDescent="0.3">
      <c r="A31"/>
      <c r="B31" s="60" t="s">
        <v>109</v>
      </c>
      <c r="C31" s="60" t="s">
        <v>95</v>
      </c>
      <c r="D31" s="60" t="s">
        <v>95</v>
      </c>
      <c r="E31" s="60" t="s">
        <v>95</v>
      </c>
      <c r="F31" s="60" t="s">
        <v>95</v>
      </c>
      <c r="G31" s="60" t="s">
        <v>95</v>
      </c>
    </row>
    <row r="33" spans="1:10" ht="18.75" x14ac:dyDescent="0.3">
      <c r="A33"/>
      <c r="B33" s="33" t="s">
        <v>95</v>
      </c>
      <c r="C33" s="61" t="s">
        <v>100</v>
      </c>
      <c r="D33" s="61" t="s">
        <v>95</v>
      </c>
      <c r="E33" s="61" t="s">
        <v>95</v>
      </c>
      <c r="F33" s="61" t="s">
        <v>95</v>
      </c>
    </row>
    <row r="34" spans="1:10" x14ac:dyDescent="0.25">
      <c r="A34"/>
      <c r="B34" s="34" t="s">
        <v>22</v>
      </c>
      <c r="C34" s="34" t="s">
        <v>110</v>
      </c>
      <c r="D34" s="34" t="s">
        <v>33</v>
      </c>
      <c r="E34" s="34" t="s">
        <v>102</v>
      </c>
      <c r="F34" s="34" t="s">
        <v>25</v>
      </c>
    </row>
    <row r="35" spans="1:10" x14ac:dyDescent="0.25">
      <c r="A35"/>
      <c r="B35" s="35">
        <v>45444</v>
      </c>
      <c r="C35" s="36">
        <v>15245</v>
      </c>
      <c r="D35" s="37">
        <v>24.899968733300113</v>
      </c>
      <c r="E35" s="38" t="s">
        <v>95</v>
      </c>
      <c r="F35" s="39">
        <v>24.899968733300113</v>
      </c>
    </row>
    <row r="37" spans="1:10" x14ac:dyDescent="0.25">
      <c r="B37" s="62" t="s">
        <v>111</v>
      </c>
      <c r="C37" s="62"/>
    </row>
    <row r="38" spans="1:10" x14ac:dyDescent="0.25">
      <c r="B38" s="40" t="s">
        <v>112</v>
      </c>
      <c r="C38" s="41">
        <v>41629.451999999997</v>
      </c>
    </row>
    <row r="39" spans="1:10" x14ac:dyDescent="0.25">
      <c r="B39" s="40" t="s">
        <v>113</v>
      </c>
      <c r="C39" s="41">
        <v>24.899968733300113</v>
      </c>
      <c r="G39" s="67" t="s">
        <v>130</v>
      </c>
      <c r="H39" s="67" t="s">
        <v>131</v>
      </c>
      <c r="J39" s="67" t="s">
        <v>132</v>
      </c>
    </row>
    <row r="40" spans="1:10" x14ac:dyDescent="0.25">
      <c r="B40" s="40" t="s">
        <v>114</v>
      </c>
      <c r="C40" s="41">
        <v>41654.35</v>
      </c>
      <c r="G40" s="22">
        <f>'Display Brands &amp; Country'!H139+'Native Brands &amp; Country'!H214+'Embedded Video Brands &amp; Country'!H85</f>
        <v>36919.974000000024</v>
      </c>
      <c r="H40" s="22">
        <f>'Display Brands &amp; Country'!H141+'Native Brands &amp; Country'!H216+'Embedded Video Brands &amp; Country'!H87</f>
        <v>2912.5680000000007</v>
      </c>
      <c r="J40" s="22">
        <f>'Display Brands &amp; Country'!H143+'Native Brands &amp; Country'!H218</f>
        <v>1715.9679999999998</v>
      </c>
    </row>
    <row r="41" spans="1:10" x14ac:dyDescent="0.25">
      <c r="B41" s="40" t="s">
        <v>115</v>
      </c>
      <c r="C41" s="42" t="s">
        <v>116</v>
      </c>
      <c r="G41" s="22">
        <f>G40/C42</f>
        <v>34140.90438320698</v>
      </c>
      <c r="H41" s="22">
        <f>H40/C42</f>
        <v>2693.3308673941197</v>
      </c>
      <c r="J41" s="22">
        <f>J40/C42</f>
        <v>1586.8022933234695</v>
      </c>
    </row>
    <row r="42" spans="1:10" x14ac:dyDescent="0.25">
      <c r="B42" s="40" t="s">
        <v>117</v>
      </c>
      <c r="C42" s="42">
        <v>1.0813999999999999</v>
      </c>
    </row>
    <row r="43" spans="1:10" x14ac:dyDescent="0.25">
      <c r="B43" s="40" t="s">
        <v>118</v>
      </c>
      <c r="C43" s="43">
        <v>38518.91067135195</v>
      </c>
    </row>
    <row r="45" spans="1:10" ht="60" customHeight="1" x14ac:dyDescent="0.25">
      <c r="B45" s="63" t="s">
        <v>119</v>
      </c>
      <c r="C45" s="63" t="s">
        <v>95</v>
      </c>
    </row>
    <row r="47" spans="1:10" ht="30" customHeight="1" x14ac:dyDescent="0.25">
      <c r="B47" s="63" t="s">
        <v>120</v>
      </c>
      <c r="C47" s="63" t="s">
        <v>95</v>
      </c>
    </row>
    <row r="49" spans="2:3" ht="30" customHeight="1" x14ac:dyDescent="0.25">
      <c r="B49" s="63" t="s">
        <v>121</v>
      </c>
      <c r="C49" s="63" t="s">
        <v>95</v>
      </c>
    </row>
    <row r="50" spans="2:3" ht="30" customHeight="1" x14ac:dyDescent="0.25">
      <c r="B50" s="63" t="s">
        <v>122</v>
      </c>
      <c r="C50" s="63" t="s">
        <v>95</v>
      </c>
    </row>
    <row r="51" spans="2:3" ht="15" customHeight="1" x14ac:dyDescent="0.25">
      <c r="B51" s="63" t="s">
        <v>123</v>
      </c>
      <c r="C51" s="63" t="s">
        <v>95</v>
      </c>
    </row>
    <row r="53" spans="2:3" ht="60" customHeight="1" x14ac:dyDescent="0.25">
      <c r="B53" s="63" t="s">
        <v>124</v>
      </c>
      <c r="C53" s="63" t="s">
        <v>95</v>
      </c>
    </row>
  </sheetData>
  <mergeCells count="18">
    <mergeCell ref="B50:C50"/>
    <mergeCell ref="B51:C51"/>
    <mergeCell ref="B53:C53"/>
    <mergeCell ref="C33:F33"/>
    <mergeCell ref="B37:C37"/>
    <mergeCell ref="B45:C45"/>
    <mergeCell ref="B47:C47"/>
    <mergeCell ref="B49:C49"/>
    <mergeCell ref="B19:G19"/>
    <mergeCell ref="C21:F21"/>
    <mergeCell ref="B25:G25"/>
    <mergeCell ref="C27:F27"/>
    <mergeCell ref="B31:G31"/>
    <mergeCell ref="B2:G2"/>
    <mergeCell ref="B7:G7"/>
    <mergeCell ref="C9:F9"/>
    <mergeCell ref="B13:G13"/>
    <mergeCell ref="C15:F15"/>
  </mergeCells>
  <pageMargins left="0.7" right="0.7" top="0.75" bottom="0.75" header="0.3" footer="0.3"/>
  <pageSetup scale="4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J143"/>
  <sheetViews>
    <sheetView topLeftCell="A56" workbookViewId="0">
      <selection activeCell="A139" sqref="A139:A143"/>
    </sheetView>
  </sheetViews>
  <sheetFormatPr baseColWidth="10" defaultColWidth="9.42578125" defaultRowHeight="15" customHeight="1" x14ac:dyDescent="0.25"/>
  <cols>
    <col min="2" max="2" width="50.5703125" customWidth="1"/>
    <col min="3" max="3" width="32.5703125" customWidth="1"/>
    <col min="4" max="5" width="24.5703125" customWidth="1"/>
    <col min="6" max="6" width="29.5703125" style="8" customWidth="1"/>
    <col min="7" max="7" width="21.5703125" style="6" customWidth="1"/>
    <col min="8" max="8" width="30.42578125" style="6" customWidth="1"/>
    <col min="9" max="10" width="32.5703125" hidden="1" customWidth="1"/>
  </cols>
  <sheetData>
    <row r="1" spans="2:10" ht="15.75" thickBot="1" x14ac:dyDescent="0.3"/>
    <row r="2" spans="2:10" s="2" customFormat="1" ht="33" customHeight="1" thickBot="1" x14ac:dyDescent="0.3">
      <c r="B2" s="64" t="s">
        <v>5</v>
      </c>
      <c r="C2" s="65"/>
      <c r="D2" s="65"/>
      <c r="E2" s="65"/>
      <c r="F2" s="65"/>
      <c r="G2" s="65"/>
      <c r="H2" s="66"/>
      <c r="I2" s="32"/>
      <c r="J2" s="32"/>
    </row>
    <row r="4" spans="2:10" s="1" customFormat="1" ht="43.5" customHeight="1" x14ac:dyDescent="0.25">
      <c r="B4" s="7" t="s">
        <v>6</v>
      </c>
      <c r="C4" s="7" t="s">
        <v>7</v>
      </c>
      <c r="D4" s="7" t="s">
        <v>8</v>
      </c>
      <c r="E4" s="7" t="s">
        <v>9</v>
      </c>
      <c r="F4" s="10" t="s">
        <v>10</v>
      </c>
      <c r="G4" s="11" t="s">
        <v>11</v>
      </c>
      <c r="H4" s="11" t="s">
        <v>12</v>
      </c>
      <c r="I4" s="7" t="s">
        <v>13</v>
      </c>
      <c r="J4" s="7" t="s">
        <v>14</v>
      </c>
    </row>
    <row r="5" spans="2:10" hidden="1" x14ac:dyDescent="0.25">
      <c r="B5" t="s">
        <v>35</v>
      </c>
      <c r="C5" t="s">
        <v>36</v>
      </c>
      <c r="D5" t="s">
        <v>37</v>
      </c>
      <c r="E5" t="s">
        <v>38</v>
      </c>
      <c r="F5" s="44">
        <v>1</v>
      </c>
      <c r="G5" s="45">
        <v>0</v>
      </c>
      <c r="H5" s="46">
        <v>0</v>
      </c>
      <c r="I5" t="s">
        <v>39</v>
      </c>
      <c r="J5" t="s">
        <v>40</v>
      </c>
    </row>
    <row r="6" spans="2:10" x14ac:dyDescent="0.25">
      <c r="B6" t="s">
        <v>35</v>
      </c>
      <c r="C6" t="s">
        <v>36</v>
      </c>
      <c r="D6" t="s">
        <v>41</v>
      </c>
      <c r="E6" t="s">
        <v>42</v>
      </c>
      <c r="F6" s="44">
        <v>4892564</v>
      </c>
      <c r="G6" s="45">
        <v>1639.47</v>
      </c>
      <c r="H6" s="46">
        <v>655.78800000000001</v>
      </c>
      <c r="I6" t="s">
        <v>39</v>
      </c>
      <c r="J6" t="s">
        <v>40</v>
      </c>
    </row>
    <row r="7" spans="2:10" hidden="1" x14ac:dyDescent="0.25">
      <c r="B7" t="s">
        <v>35</v>
      </c>
      <c r="C7" t="s">
        <v>36</v>
      </c>
      <c r="D7" t="s">
        <v>41</v>
      </c>
      <c r="E7" t="s">
        <v>43</v>
      </c>
      <c r="F7" s="44">
        <v>187</v>
      </c>
      <c r="G7" s="45">
        <v>0.09</v>
      </c>
      <c r="H7" s="46">
        <v>3.5999999999999997E-2</v>
      </c>
      <c r="I7" t="s">
        <v>39</v>
      </c>
      <c r="J7" t="s">
        <v>40</v>
      </c>
    </row>
    <row r="8" spans="2:10" x14ac:dyDescent="0.25">
      <c r="B8" t="s">
        <v>35</v>
      </c>
      <c r="C8" t="s">
        <v>36</v>
      </c>
      <c r="D8" t="s">
        <v>41</v>
      </c>
      <c r="E8" t="s">
        <v>44</v>
      </c>
      <c r="F8" s="44">
        <v>55314</v>
      </c>
      <c r="G8" s="45">
        <v>20</v>
      </c>
      <c r="H8" s="46">
        <v>8</v>
      </c>
      <c r="I8" t="s">
        <v>39</v>
      </c>
      <c r="J8" t="s">
        <v>40</v>
      </c>
    </row>
    <row r="9" spans="2:10" x14ac:dyDescent="0.25">
      <c r="B9" t="s">
        <v>35</v>
      </c>
      <c r="C9" t="s">
        <v>36</v>
      </c>
      <c r="D9" t="s">
        <v>41</v>
      </c>
      <c r="E9" t="s">
        <v>45</v>
      </c>
      <c r="F9" s="44">
        <v>248856</v>
      </c>
      <c r="G9" s="45">
        <v>96.42</v>
      </c>
      <c r="H9" s="46">
        <v>38.567999999999998</v>
      </c>
      <c r="I9" t="s">
        <v>39</v>
      </c>
      <c r="J9" t="s">
        <v>40</v>
      </c>
    </row>
    <row r="10" spans="2:10" hidden="1" x14ac:dyDescent="0.25">
      <c r="B10" t="s">
        <v>35</v>
      </c>
      <c r="C10" t="s">
        <v>36</v>
      </c>
      <c r="D10" t="s">
        <v>41</v>
      </c>
      <c r="E10" t="s">
        <v>46</v>
      </c>
      <c r="F10" s="44">
        <v>6</v>
      </c>
      <c r="G10" s="45">
        <v>0</v>
      </c>
      <c r="H10" s="46">
        <v>0</v>
      </c>
      <c r="I10" t="s">
        <v>39</v>
      </c>
      <c r="J10" t="s">
        <v>40</v>
      </c>
    </row>
    <row r="11" spans="2:10" hidden="1" x14ac:dyDescent="0.25">
      <c r="B11" t="s">
        <v>35</v>
      </c>
      <c r="C11" t="s">
        <v>36</v>
      </c>
      <c r="D11" t="s">
        <v>41</v>
      </c>
      <c r="E11" t="s">
        <v>47</v>
      </c>
      <c r="F11" s="44">
        <v>31</v>
      </c>
      <c r="G11" s="45">
        <v>0.01</v>
      </c>
      <c r="H11" s="46">
        <v>4.0000000000000001E-3</v>
      </c>
      <c r="I11" t="s">
        <v>39</v>
      </c>
      <c r="J11" t="s">
        <v>40</v>
      </c>
    </row>
    <row r="12" spans="2:10" hidden="1" x14ac:dyDescent="0.25">
      <c r="B12" t="s">
        <v>35</v>
      </c>
      <c r="C12" t="s">
        <v>36</v>
      </c>
      <c r="D12" t="s">
        <v>41</v>
      </c>
      <c r="E12" t="s">
        <v>48</v>
      </c>
      <c r="F12" s="44">
        <v>3</v>
      </c>
      <c r="G12" s="45">
        <v>0</v>
      </c>
      <c r="H12" s="46">
        <v>0</v>
      </c>
      <c r="I12" t="s">
        <v>39</v>
      </c>
      <c r="J12" t="s">
        <v>40</v>
      </c>
    </row>
    <row r="13" spans="2:10" x14ac:dyDescent="0.25">
      <c r="B13" t="s">
        <v>35</v>
      </c>
      <c r="C13" t="s">
        <v>36</v>
      </c>
      <c r="D13" t="s">
        <v>41</v>
      </c>
      <c r="E13" t="s">
        <v>38</v>
      </c>
      <c r="F13" s="44">
        <v>290917</v>
      </c>
      <c r="G13" s="45">
        <v>66.150000000000006</v>
      </c>
      <c r="H13" s="46">
        <v>26.46</v>
      </c>
      <c r="I13" t="s">
        <v>39</v>
      </c>
      <c r="J13" t="s">
        <v>40</v>
      </c>
    </row>
    <row r="14" spans="2:10" hidden="1" x14ac:dyDescent="0.25">
      <c r="B14" t="s">
        <v>35</v>
      </c>
      <c r="C14" t="s">
        <v>36</v>
      </c>
      <c r="D14" t="s">
        <v>49</v>
      </c>
      <c r="E14" t="s">
        <v>38</v>
      </c>
      <c r="F14" s="44">
        <v>2</v>
      </c>
      <c r="G14" s="45">
        <v>0</v>
      </c>
      <c r="H14" s="46">
        <v>0</v>
      </c>
      <c r="I14" t="s">
        <v>39</v>
      </c>
      <c r="J14" t="s">
        <v>40</v>
      </c>
    </row>
    <row r="15" spans="2:10" hidden="1" x14ac:dyDescent="0.25">
      <c r="B15" t="s">
        <v>35</v>
      </c>
      <c r="C15" t="s">
        <v>36</v>
      </c>
      <c r="D15" t="s">
        <v>50</v>
      </c>
      <c r="E15" t="s">
        <v>38</v>
      </c>
      <c r="F15" s="44">
        <v>40</v>
      </c>
      <c r="G15" s="45">
        <v>0.01</v>
      </c>
      <c r="H15" s="46">
        <v>4.0000000000000001E-3</v>
      </c>
      <c r="I15" t="s">
        <v>39</v>
      </c>
      <c r="J15" t="s">
        <v>40</v>
      </c>
    </row>
    <row r="16" spans="2:10" hidden="1" x14ac:dyDescent="0.25">
      <c r="B16" t="s">
        <v>35</v>
      </c>
      <c r="C16" t="s">
        <v>36</v>
      </c>
      <c r="D16" t="s">
        <v>51</v>
      </c>
      <c r="E16" t="s">
        <v>38</v>
      </c>
      <c r="F16" s="44">
        <v>12</v>
      </c>
      <c r="G16" s="45">
        <v>0</v>
      </c>
      <c r="H16" s="46">
        <v>0</v>
      </c>
      <c r="I16" t="s">
        <v>39</v>
      </c>
      <c r="J16" t="s">
        <v>40</v>
      </c>
    </row>
    <row r="17" spans="2:10" hidden="1" x14ac:dyDescent="0.25">
      <c r="B17" t="s">
        <v>35</v>
      </c>
      <c r="C17" t="s">
        <v>36</v>
      </c>
      <c r="D17" t="s">
        <v>52</v>
      </c>
      <c r="E17" t="s">
        <v>47</v>
      </c>
      <c r="F17" s="44">
        <v>542</v>
      </c>
      <c r="G17" s="45">
        <v>0.12</v>
      </c>
      <c r="H17" s="46">
        <v>4.8000000000000001E-2</v>
      </c>
      <c r="I17" t="s">
        <v>39</v>
      </c>
      <c r="J17" t="s">
        <v>40</v>
      </c>
    </row>
    <row r="18" spans="2:10" hidden="1" x14ac:dyDescent="0.25">
      <c r="B18" t="s">
        <v>35</v>
      </c>
      <c r="C18" t="s">
        <v>36</v>
      </c>
      <c r="D18" t="s">
        <v>52</v>
      </c>
      <c r="E18" t="s">
        <v>53</v>
      </c>
      <c r="F18" s="44">
        <v>19</v>
      </c>
      <c r="G18" s="45">
        <v>0</v>
      </c>
      <c r="H18" s="46">
        <v>0</v>
      </c>
      <c r="I18" t="s">
        <v>39</v>
      </c>
      <c r="J18" t="s">
        <v>40</v>
      </c>
    </row>
    <row r="19" spans="2:10" x14ac:dyDescent="0.25">
      <c r="B19" t="s">
        <v>35</v>
      </c>
      <c r="C19" t="s">
        <v>36</v>
      </c>
      <c r="D19" t="s">
        <v>52</v>
      </c>
      <c r="E19" t="s">
        <v>43</v>
      </c>
      <c r="F19" s="44">
        <v>388371</v>
      </c>
      <c r="G19" s="45">
        <v>149.49</v>
      </c>
      <c r="H19" s="46">
        <v>59.795999999999999</v>
      </c>
      <c r="I19" t="s">
        <v>39</v>
      </c>
      <c r="J19" t="s">
        <v>40</v>
      </c>
    </row>
    <row r="20" spans="2:10" hidden="1" x14ac:dyDescent="0.25">
      <c r="B20" t="s">
        <v>35</v>
      </c>
      <c r="C20" t="s">
        <v>36</v>
      </c>
      <c r="D20" t="s">
        <v>52</v>
      </c>
      <c r="E20" t="s">
        <v>42</v>
      </c>
      <c r="F20" s="44">
        <v>460</v>
      </c>
      <c r="G20" s="45">
        <v>0.11</v>
      </c>
      <c r="H20" s="46">
        <v>4.3999999999999997E-2</v>
      </c>
      <c r="I20" t="s">
        <v>39</v>
      </c>
      <c r="J20" t="s">
        <v>40</v>
      </c>
    </row>
    <row r="21" spans="2:10" hidden="1" x14ac:dyDescent="0.25">
      <c r="B21" t="s">
        <v>35</v>
      </c>
      <c r="C21" t="s">
        <v>36</v>
      </c>
      <c r="D21" t="s">
        <v>52</v>
      </c>
      <c r="E21" t="s">
        <v>48</v>
      </c>
      <c r="F21" s="44">
        <v>25</v>
      </c>
      <c r="G21" s="45">
        <v>0</v>
      </c>
      <c r="H21" s="46">
        <v>0</v>
      </c>
      <c r="I21" t="s">
        <v>39</v>
      </c>
      <c r="J21" t="s">
        <v>40</v>
      </c>
    </row>
    <row r="22" spans="2:10" hidden="1" x14ac:dyDescent="0.25">
      <c r="B22" t="s">
        <v>35</v>
      </c>
      <c r="C22" t="s">
        <v>36</v>
      </c>
      <c r="D22" t="s">
        <v>52</v>
      </c>
      <c r="E22" t="s">
        <v>44</v>
      </c>
      <c r="F22" s="44">
        <v>1268</v>
      </c>
      <c r="G22" s="45">
        <v>0.32</v>
      </c>
      <c r="H22" s="46">
        <v>0.128</v>
      </c>
      <c r="I22" t="s">
        <v>39</v>
      </c>
      <c r="J22" t="s">
        <v>40</v>
      </c>
    </row>
    <row r="23" spans="2:10" x14ac:dyDescent="0.25">
      <c r="B23" t="s">
        <v>35</v>
      </c>
      <c r="C23" t="s">
        <v>36</v>
      </c>
      <c r="D23" t="s">
        <v>52</v>
      </c>
      <c r="E23" t="s">
        <v>38</v>
      </c>
      <c r="F23" s="44">
        <v>20474452</v>
      </c>
      <c r="G23" s="45">
        <v>6011.93</v>
      </c>
      <c r="H23" s="46">
        <v>2404.7719999999999</v>
      </c>
      <c r="I23" t="s">
        <v>39</v>
      </c>
      <c r="J23" t="s">
        <v>40</v>
      </c>
    </row>
    <row r="24" spans="2:10" x14ac:dyDescent="0.25">
      <c r="B24" t="s">
        <v>35</v>
      </c>
      <c r="C24" t="s">
        <v>36</v>
      </c>
      <c r="D24" t="s">
        <v>52</v>
      </c>
      <c r="E24" t="s">
        <v>45</v>
      </c>
      <c r="F24" s="44">
        <v>127241</v>
      </c>
      <c r="G24" s="45">
        <v>41.35</v>
      </c>
      <c r="H24" s="46">
        <v>16.54</v>
      </c>
      <c r="I24" t="s">
        <v>39</v>
      </c>
      <c r="J24" t="s">
        <v>40</v>
      </c>
    </row>
    <row r="25" spans="2:10" hidden="1" x14ac:dyDescent="0.25">
      <c r="B25" t="s">
        <v>35</v>
      </c>
      <c r="C25" t="s">
        <v>36</v>
      </c>
      <c r="D25" t="s">
        <v>52</v>
      </c>
      <c r="E25" t="s">
        <v>54</v>
      </c>
      <c r="F25" s="44">
        <v>16</v>
      </c>
      <c r="G25" s="45">
        <v>0</v>
      </c>
      <c r="H25" s="46">
        <v>0</v>
      </c>
      <c r="I25" t="s">
        <v>39</v>
      </c>
      <c r="J25" t="s">
        <v>40</v>
      </c>
    </row>
    <row r="26" spans="2:10" hidden="1" x14ac:dyDescent="0.25">
      <c r="B26" t="s">
        <v>35</v>
      </c>
      <c r="C26" t="s">
        <v>36</v>
      </c>
      <c r="D26" t="s">
        <v>52</v>
      </c>
      <c r="E26" t="s">
        <v>46</v>
      </c>
      <c r="F26" s="44">
        <v>66</v>
      </c>
      <c r="G26" s="45">
        <v>0.02</v>
      </c>
      <c r="H26" s="46">
        <v>8.0000000000000002E-3</v>
      </c>
      <c r="I26" t="s">
        <v>39</v>
      </c>
      <c r="J26" t="s">
        <v>40</v>
      </c>
    </row>
    <row r="27" spans="2:10" hidden="1" x14ac:dyDescent="0.25">
      <c r="B27" t="s">
        <v>35</v>
      </c>
      <c r="C27" t="s">
        <v>36</v>
      </c>
      <c r="D27" t="s">
        <v>55</v>
      </c>
      <c r="E27" t="s">
        <v>42</v>
      </c>
      <c r="F27" s="44">
        <v>1</v>
      </c>
      <c r="G27" s="45">
        <v>0</v>
      </c>
      <c r="H27" s="46">
        <v>0</v>
      </c>
      <c r="I27" t="s">
        <v>39</v>
      </c>
      <c r="J27" t="s">
        <v>40</v>
      </c>
    </row>
    <row r="28" spans="2:10" hidden="1" x14ac:dyDescent="0.25">
      <c r="B28" t="s">
        <v>35</v>
      </c>
      <c r="C28" t="s">
        <v>36</v>
      </c>
      <c r="D28" t="s">
        <v>56</v>
      </c>
      <c r="E28" t="s">
        <v>38</v>
      </c>
      <c r="F28" s="44">
        <v>157</v>
      </c>
      <c r="G28" s="45">
        <v>0.02</v>
      </c>
      <c r="H28" s="46">
        <v>8.0000000000000002E-3</v>
      </c>
      <c r="I28" t="s">
        <v>39</v>
      </c>
      <c r="J28" t="s">
        <v>40</v>
      </c>
    </row>
    <row r="29" spans="2:10" hidden="1" x14ac:dyDescent="0.25">
      <c r="B29" t="s">
        <v>35</v>
      </c>
      <c r="C29" t="s">
        <v>36</v>
      </c>
      <c r="D29" t="s">
        <v>57</v>
      </c>
      <c r="E29" t="s">
        <v>45</v>
      </c>
      <c r="F29" s="44">
        <v>1</v>
      </c>
      <c r="G29" s="45">
        <v>0</v>
      </c>
      <c r="H29" s="46">
        <v>0</v>
      </c>
      <c r="I29" t="s">
        <v>39</v>
      </c>
      <c r="J29" t="s">
        <v>40</v>
      </c>
    </row>
    <row r="30" spans="2:10" hidden="1" x14ac:dyDescent="0.25">
      <c r="B30" t="s">
        <v>35</v>
      </c>
      <c r="C30" t="s">
        <v>36</v>
      </c>
      <c r="D30" t="s">
        <v>57</v>
      </c>
      <c r="E30" t="s">
        <v>38</v>
      </c>
      <c r="F30" s="44">
        <v>4</v>
      </c>
      <c r="G30" s="45">
        <v>0</v>
      </c>
      <c r="H30" s="46">
        <v>0</v>
      </c>
      <c r="I30" t="s">
        <v>39</v>
      </c>
      <c r="J30" t="s">
        <v>40</v>
      </c>
    </row>
    <row r="31" spans="2:10" hidden="1" x14ac:dyDescent="0.25">
      <c r="B31" t="s">
        <v>35</v>
      </c>
      <c r="C31" t="s">
        <v>36</v>
      </c>
      <c r="D31" t="s">
        <v>58</v>
      </c>
      <c r="E31" t="s">
        <v>59</v>
      </c>
      <c r="F31" s="44">
        <v>15</v>
      </c>
      <c r="G31" s="45">
        <v>0.01</v>
      </c>
      <c r="H31" s="46">
        <v>4.0000000000000001E-3</v>
      </c>
      <c r="I31" t="s">
        <v>39</v>
      </c>
      <c r="J31" t="s">
        <v>40</v>
      </c>
    </row>
    <row r="32" spans="2:10" hidden="1" x14ac:dyDescent="0.25">
      <c r="B32" t="s">
        <v>35</v>
      </c>
      <c r="C32" t="s">
        <v>36</v>
      </c>
      <c r="D32" t="s">
        <v>58</v>
      </c>
      <c r="E32" t="s">
        <v>46</v>
      </c>
      <c r="F32" s="44">
        <v>35</v>
      </c>
      <c r="G32" s="45">
        <v>0.01</v>
      </c>
      <c r="H32" s="46">
        <v>4.0000000000000001E-3</v>
      </c>
      <c r="I32" t="s">
        <v>39</v>
      </c>
      <c r="J32" t="s">
        <v>40</v>
      </c>
    </row>
    <row r="33" spans="2:10" x14ac:dyDescent="0.25">
      <c r="B33" t="s">
        <v>35</v>
      </c>
      <c r="C33" t="s">
        <v>36</v>
      </c>
      <c r="D33" t="s">
        <v>58</v>
      </c>
      <c r="E33" t="s">
        <v>42</v>
      </c>
      <c r="F33" s="44">
        <v>9518988</v>
      </c>
      <c r="G33" s="45">
        <v>3117.6</v>
      </c>
      <c r="H33" s="46">
        <v>1247.04</v>
      </c>
      <c r="I33" t="s">
        <v>39</v>
      </c>
      <c r="J33" t="s">
        <v>40</v>
      </c>
    </row>
    <row r="34" spans="2:10" x14ac:dyDescent="0.25">
      <c r="B34" t="s">
        <v>35</v>
      </c>
      <c r="C34" t="s">
        <v>36</v>
      </c>
      <c r="D34" t="s">
        <v>58</v>
      </c>
      <c r="E34" t="s">
        <v>45</v>
      </c>
      <c r="F34" s="44">
        <v>493416</v>
      </c>
      <c r="G34" s="45">
        <v>239.27</v>
      </c>
      <c r="H34" s="46">
        <v>95.707999999999998</v>
      </c>
      <c r="I34" t="s">
        <v>39</v>
      </c>
      <c r="J34" t="s">
        <v>40</v>
      </c>
    </row>
    <row r="35" spans="2:10" x14ac:dyDescent="0.25">
      <c r="B35" t="s">
        <v>35</v>
      </c>
      <c r="C35" t="s">
        <v>36</v>
      </c>
      <c r="D35" t="s">
        <v>58</v>
      </c>
      <c r="E35" t="s">
        <v>38</v>
      </c>
      <c r="F35" s="44">
        <v>397775</v>
      </c>
      <c r="G35" s="45">
        <v>72.709999999999994</v>
      </c>
      <c r="H35" s="46">
        <v>29.084</v>
      </c>
      <c r="I35" t="s">
        <v>39</v>
      </c>
      <c r="J35" t="s">
        <v>40</v>
      </c>
    </row>
    <row r="36" spans="2:10" hidden="1" x14ac:dyDescent="0.25">
      <c r="B36" t="s">
        <v>35</v>
      </c>
      <c r="C36" t="s">
        <v>36</v>
      </c>
      <c r="D36" t="s">
        <v>58</v>
      </c>
      <c r="E36" t="s">
        <v>43</v>
      </c>
      <c r="F36" s="44">
        <v>2186</v>
      </c>
      <c r="G36" s="45">
        <v>0.71</v>
      </c>
      <c r="H36" s="46">
        <v>0.28399999999999997</v>
      </c>
      <c r="I36" t="s">
        <v>39</v>
      </c>
      <c r="J36" t="s">
        <v>40</v>
      </c>
    </row>
    <row r="37" spans="2:10" hidden="1" x14ac:dyDescent="0.25">
      <c r="B37" t="s">
        <v>35</v>
      </c>
      <c r="C37" t="s">
        <v>36</v>
      </c>
      <c r="D37" t="s">
        <v>58</v>
      </c>
      <c r="E37" t="s">
        <v>53</v>
      </c>
      <c r="F37" s="44">
        <v>2</v>
      </c>
      <c r="G37" s="45">
        <v>0</v>
      </c>
      <c r="H37" s="46">
        <v>0</v>
      </c>
      <c r="I37" t="s">
        <v>39</v>
      </c>
      <c r="J37" t="s">
        <v>40</v>
      </c>
    </row>
    <row r="38" spans="2:10" hidden="1" x14ac:dyDescent="0.25">
      <c r="B38" t="s">
        <v>35</v>
      </c>
      <c r="C38" t="s">
        <v>36</v>
      </c>
      <c r="D38" t="s">
        <v>58</v>
      </c>
      <c r="E38" t="s">
        <v>44</v>
      </c>
      <c r="F38" s="44">
        <v>17270</v>
      </c>
      <c r="G38" s="45">
        <v>8.06</v>
      </c>
      <c r="H38" s="46">
        <v>3.2240000000000002</v>
      </c>
      <c r="I38" t="s">
        <v>39</v>
      </c>
      <c r="J38" t="s">
        <v>40</v>
      </c>
    </row>
    <row r="39" spans="2:10" hidden="1" x14ac:dyDescent="0.25">
      <c r="B39" t="s">
        <v>35</v>
      </c>
      <c r="C39" t="s">
        <v>36</v>
      </c>
      <c r="D39" t="s">
        <v>58</v>
      </c>
      <c r="E39" t="s">
        <v>47</v>
      </c>
      <c r="F39" s="44">
        <v>33</v>
      </c>
      <c r="G39" s="45">
        <v>0</v>
      </c>
      <c r="H39" s="46">
        <v>0</v>
      </c>
      <c r="I39" t="s">
        <v>39</v>
      </c>
      <c r="J39" t="s">
        <v>40</v>
      </c>
    </row>
    <row r="40" spans="2:10" hidden="1" x14ac:dyDescent="0.25">
      <c r="B40" t="s">
        <v>35</v>
      </c>
      <c r="C40" t="s">
        <v>36</v>
      </c>
      <c r="D40" t="s">
        <v>60</v>
      </c>
      <c r="E40" t="s">
        <v>38</v>
      </c>
      <c r="F40" s="44">
        <v>2</v>
      </c>
      <c r="G40" s="45">
        <v>0</v>
      </c>
      <c r="H40" s="46">
        <v>0</v>
      </c>
      <c r="I40" t="s">
        <v>39</v>
      </c>
      <c r="J40" t="s">
        <v>40</v>
      </c>
    </row>
    <row r="41" spans="2:10" hidden="1" x14ac:dyDescent="0.25">
      <c r="B41" t="s">
        <v>35</v>
      </c>
      <c r="C41" t="s">
        <v>61</v>
      </c>
      <c r="D41" t="s">
        <v>62</v>
      </c>
      <c r="E41" t="s">
        <v>42</v>
      </c>
      <c r="F41" s="44">
        <v>2053</v>
      </c>
      <c r="G41" s="45">
        <v>0.12</v>
      </c>
      <c r="H41" s="46">
        <v>4.8000000000000001E-2</v>
      </c>
      <c r="I41" t="s">
        <v>39</v>
      </c>
      <c r="J41" t="s">
        <v>63</v>
      </c>
    </row>
    <row r="42" spans="2:10" hidden="1" x14ac:dyDescent="0.25">
      <c r="B42" t="s">
        <v>35</v>
      </c>
      <c r="C42" t="s">
        <v>61</v>
      </c>
      <c r="D42" t="s">
        <v>62</v>
      </c>
      <c r="E42" t="s">
        <v>38</v>
      </c>
      <c r="F42" s="44">
        <v>81</v>
      </c>
      <c r="G42" s="45">
        <v>0.01</v>
      </c>
      <c r="H42" s="46">
        <v>4.0000000000000001E-3</v>
      </c>
      <c r="I42" t="s">
        <v>39</v>
      </c>
      <c r="J42" t="s">
        <v>63</v>
      </c>
    </row>
    <row r="43" spans="2:10" hidden="1" x14ac:dyDescent="0.25">
      <c r="B43" t="s">
        <v>35</v>
      </c>
      <c r="C43" t="s">
        <v>61</v>
      </c>
      <c r="D43" t="s">
        <v>37</v>
      </c>
      <c r="E43" t="s">
        <v>46</v>
      </c>
      <c r="F43" s="44">
        <v>118</v>
      </c>
      <c r="G43" s="45">
        <v>0.12</v>
      </c>
      <c r="H43" s="46">
        <v>4.8000000000000001E-2</v>
      </c>
      <c r="I43" t="s">
        <v>39</v>
      </c>
      <c r="J43" t="s">
        <v>63</v>
      </c>
    </row>
    <row r="44" spans="2:10" hidden="1" x14ac:dyDescent="0.25">
      <c r="B44" t="s">
        <v>35</v>
      </c>
      <c r="C44" t="s">
        <v>61</v>
      </c>
      <c r="D44" t="s">
        <v>37</v>
      </c>
      <c r="E44" t="s">
        <v>48</v>
      </c>
      <c r="F44" s="44">
        <v>42</v>
      </c>
      <c r="G44" s="45">
        <v>0.04</v>
      </c>
      <c r="H44" s="46">
        <v>1.6E-2</v>
      </c>
      <c r="I44" t="s">
        <v>39</v>
      </c>
      <c r="J44" t="s">
        <v>63</v>
      </c>
    </row>
    <row r="45" spans="2:10" hidden="1" x14ac:dyDescent="0.25">
      <c r="B45" t="s">
        <v>35</v>
      </c>
      <c r="C45" t="s">
        <v>61</v>
      </c>
      <c r="D45" t="s">
        <v>37</v>
      </c>
      <c r="E45" t="s">
        <v>44</v>
      </c>
      <c r="F45" s="44">
        <v>48</v>
      </c>
      <c r="G45" s="45">
        <v>0.02</v>
      </c>
      <c r="H45" s="46">
        <v>8.0000000000000002E-3</v>
      </c>
      <c r="I45" t="s">
        <v>39</v>
      </c>
      <c r="J45" t="s">
        <v>63</v>
      </c>
    </row>
    <row r="46" spans="2:10" x14ac:dyDescent="0.25">
      <c r="B46" t="s">
        <v>35</v>
      </c>
      <c r="C46" t="s">
        <v>61</v>
      </c>
      <c r="D46" t="s">
        <v>37</v>
      </c>
      <c r="E46" t="s">
        <v>38</v>
      </c>
      <c r="F46" s="44">
        <v>72506</v>
      </c>
      <c r="G46" s="45">
        <v>49.55</v>
      </c>
      <c r="H46" s="46">
        <v>19.82</v>
      </c>
      <c r="I46" t="s">
        <v>39</v>
      </c>
      <c r="J46" t="s">
        <v>63</v>
      </c>
    </row>
    <row r="47" spans="2:10" x14ac:dyDescent="0.25">
      <c r="B47" t="s">
        <v>35</v>
      </c>
      <c r="C47" t="s">
        <v>61</v>
      </c>
      <c r="D47" t="s">
        <v>37</v>
      </c>
      <c r="E47" t="s">
        <v>43</v>
      </c>
      <c r="F47" s="44">
        <v>27056</v>
      </c>
      <c r="G47" s="45">
        <v>19.77</v>
      </c>
      <c r="H47" s="46">
        <v>7.9080000000000004</v>
      </c>
      <c r="I47" t="s">
        <v>39</v>
      </c>
      <c r="J47" t="s">
        <v>63</v>
      </c>
    </row>
    <row r="48" spans="2:10" x14ac:dyDescent="0.25">
      <c r="B48" t="s">
        <v>35</v>
      </c>
      <c r="C48" t="s">
        <v>61</v>
      </c>
      <c r="D48" t="s">
        <v>37</v>
      </c>
      <c r="E48" t="s">
        <v>45</v>
      </c>
      <c r="F48" s="44">
        <v>23255</v>
      </c>
      <c r="G48" s="45">
        <v>16.27</v>
      </c>
      <c r="H48" s="46">
        <v>6.508</v>
      </c>
      <c r="I48" t="s">
        <v>39</v>
      </c>
      <c r="J48" t="s">
        <v>63</v>
      </c>
    </row>
    <row r="49" spans="2:10" hidden="1" x14ac:dyDescent="0.25">
      <c r="B49" t="s">
        <v>35</v>
      </c>
      <c r="C49" t="s">
        <v>61</v>
      </c>
      <c r="D49" t="s">
        <v>37</v>
      </c>
      <c r="E49" t="s">
        <v>64</v>
      </c>
      <c r="F49" s="44">
        <v>272</v>
      </c>
      <c r="G49" s="45">
        <v>0</v>
      </c>
      <c r="H49" s="46">
        <v>0</v>
      </c>
      <c r="I49" t="s">
        <v>39</v>
      </c>
      <c r="J49" t="s">
        <v>63</v>
      </c>
    </row>
    <row r="50" spans="2:10" x14ac:dyDescent="0.25">
      <c r="B50" t="s">
        <v>35</v>
      </c>
      <c r="C50" t="s">
        <v>61</v>
      </c>
      <c r="D50" t="s">
        <v>37</v>
      </c>
      <c r="E50" t="s">
        <v>42</v>
      </c>
      <c r="F50" s="44">
        <v>50169</v>
      </c>
      <c r="G50" s="45">
        <v>29.59</v>
      </c>
      <c r="H50" s="46">
        <v>11.836</v>
      </c>
      <c r="I50" t="s">
        <v>39</v>
      </c>
      <c r="J50" t="s">
        <v>63</v>
      </c>
    </row>
    <row r="51" spans="2:10" hidden="1" x14ac:dyDescent="0.25">
      <c r="B51" t="s">
        <v>35</v>
      </c>
      <c r="C51" t="s">
        <v>61</v>
      </c>
      <c r="D51" t="s">
        <v>37</v>
      </c>
      <c r="E51" t="s">
        <v>65</v>
      </c>
      <c r="F51" s="44">
        <v>4</v>
      </c>
      <c r="G51" s="45">
        <v>0</v>
      </c>
      <c r="H51" s="46">
        <v>0</v>
      </c>
      <c r="I51" t="s">
        <v>39</v>
      </c>
      <c r="J51" t="s">
        <v>63</v>
      </c>
    </row>
    <row r="52" spans="2:10" hidden="1" x14ac:dyDescent="0.25">
      <c r="B52" t="s">
        <v>35</v>
      </c>
      <c r="C52" t="s">
        <v>61</v>
      </c>
      <c r="D52" t="s">
        <v>41</v>
      </c>
      <c r="E52" t="s">
        <v>42</v>
      </c>
      <c r="F52" s="44">
        <v>9</v>
      </c>
      <c r="G52" s="45">
        <v>0</v>
      </c>
      <c r="H52" s="46">
        <v>0</v>
      </c>
      <c r="I52" t="s">
        <v>39</v>
      </c>
      <c r="J52" t="s">
        <v>63</v>
      </c>
    </row>
    <row r="53" spans="2:10" hidden="1" x14ac:dyDescent="0.25">
      <c r="B53" t="s">
        <v>35</v>
      </c>
      <c r="C53" t="s">
        <v>61</v>
      </c>
      <c r="D53" t="s">
        <v>66</v>
      </c>
      <c r="E53" t="s">
        <v>38</v>
      </c>
      <c r="F53" s="44">
        <v>2</v>
      </c>
      <c r="G53" s="45">
        <v>0</v>
      </c>
      <c r="H53" s="46">
        <v>0</v>
      </c>
      <c r="I53" t="s">
        <v>39</v>
      </c>
      <c r="J53" t="s">
        <v>63</v>
      </c>
    </row>
    <row r="54" spans="2:10" hidden="1" x14ac:dyDescent="0.25">
      <c r="B54" t="s">
        <v>35</v>
      </c>
      <c r="C54" t="s">
        <v>61</v>
      </c>
      <c r="D54" t="s">
        <v>66</v>
      </c>
      <c r="E54" t="s">
        <v>42</v>
      </c>
      <c r="F54" s="44">
        <v>34356</v>
      </c>
      <c r="G54" s="45">
        <v>7.34</v>
      </c>
      <c r="H54" s="46">
        <v>2.9359999999999999</v>
      </c>
      <c r="I54" t="s">
        <v>39</v>
      </c>
      <c r="J54" t="s">
        <v>63</v>
      </c>
    </row>
    <row r="55" spans="2:10" hidden="1" x14ac:dyDescent="0.25">
      <c r="B55" t="s">
        <v>35</v>
      </c>
      <c r="C55" t="s">
        <v>61</v>
      </c>
      <c r="D55" t="s">
        <v>66</v>
      </c>
      <c r="E55" t="s">
        <v>45</v>
      </c>
      <c r="F55" s="44">
        <v>5959</v>
      </c>
      <c r="G55" s="45">
        <v>1.85</v>
      </c>
      <c r="H55" s="46">
        <v>0.74</v>
      </c>
      <c r="I55" t="s">
        <v>39</v>
      </c>
      <c r="J55" t="s">
        <v>63</v>
      </c>
    </row>
    <row r="56" spans="2:10" x14ac:dyDescent="0.25">
      <c r="B56" t="s">
        <v>35</v>
      </c>
      <c r="C56" t="s">
        <v>61</v>
      </c>
      <c r="D56" t="s">
        <v>49</v>
      </c>
      <c r="E56" t="s">
        <v>43</v>
      </c>
      <c r="F56" s="44">
        <v>160408</v>
      </c>
      <c r="G56" s="45">
        <v>77.099999999999994</v>
      </c>
      <c r="H56" s="46">
        <v>30.84</v>
      </c>
      <c r="I56" t="s">
        <v>39</v>
      </c>
      <c r="J56" t="s">
        <v>63</v>
      </c>
    </row>
    <row r="57" spans="2:10" x14ac:dyDescent="0.25">
      <c r="B57" t="s">
        <v>35</v>
      </c>
      <c r="C57" t="s">
        <v>61</v>
      </c>
      <c r="D57" t="s">
        <v>49</v>
      </c>
      <c r="E57" t="s">
        <v>38</v>
      </c>
      <c r="F57" s="44">
        <v>275385</v>
      </c>
      <c r="G57" s="45">
        <v>129.15</v>
      </c>
      <c r="H57" s="46">
        <v>51.66</v>
      </c>
      <c r="I57" t="s">
        <v>39</v>
      </c>
      <c r="J57" t="s">
        <v>63</v>
      </c>
    </row>
    <row r="58" spans="2:10" x14ac:dyDescent="0.25">
      <c r="B58" t="s">
        <v>35</v>
      </c>
      <c r="C58" t="s">
        <v>61</v>
      </c>
      <c r="D58" t="s">
        <v>49</v>
      </c>
      <c r="E58" t="s">
        <v>45</v>
      </c>
      <c r="F58" s="44">
        <v>49744</v>
      </c>
      <c r="G58" s="45">
        <v>24.51</v>
      </c>
      <c r="H58" s="46">
        <v>9.8040000000000003</v>
      </c>
      <c r="I58" t="s">
        <v>39</v>
      </c>
      <c r="J58" t="s">
        <v>63</v>
      </c>
    </row>
    <row r="59" spans="2:10" x14ac:dyDescent="0.25">
      <c r="B59" t="s">
        <v>35</v>
      </c>
      <c r="C59" t="s">
        <v>61</v>
      </c>
      <c r="D59" t="s">
        <v>49</v>
      </c>
      <c r="E59" t="s">
        <v>42</v>
      </c>
      <c r="F59" s="44">
        <v>333211</v>
      </c>
      <c r="G59" s="45">
        <v>143.09</v>
      </c>
      <c r="H59" s="46">
        <v>57.235999999999997</v>
      </c>
      <c r="I59" t="s">
        <v>39</v>
      </c>
      <c r="J59" t="s">
        <v>63</v>
      </c>
    </row>
    <row r="60" spans="2:10" hidden="1" x14ac:dyDescent="0.25">
      <c r="B60" t="s">
        <v>35</v>
      </c>
      <c r="C60" t="s">
        <v>61</v>
      </c>
      <c r="D60" t="s">
        <v>49</v>
      </c>
      <c r="E60" t="s">
        <v>44</v>
      </c>
      <c r="F60" s="44">
        <v>20</v>
      </c>
      <c r="G60" s="45">
        <v>0</v>
      </c>
      <c r="H60" s="46">
        <v>0</v>
      </c>
      <c r="I60" t="s">
        <v>39</v>
      </c>
      <c r="J60" t="s">
        <v>63</v>
      </c>
    </row>
    <row r="61" spans="2:10" hidden="1" x14ac:dyDescent="0.25">
      <c r="B61" t="s">
        <v>35</v>
      </c>
      <c r="C61" t="s">
        <v>61</v>
      </c>
      <c r="D61" t="s">
        <v>49</v>
      </c>
      <c r="E61" t="s">
        <v>64</v>
      </c>
      <c r="F61" s="44">
        <v>17855</v>
      </c>
      <c r="G61" s="45">
        <v>0</v>
      </c>
      <c r="H61" s="46">
        <v>0</v>
      </c>
      <c r="I61" t="s">
        <v>39</v>
      </c>
      <c r="J61" t="s">
        <v>63</v>
      </c>
    </row>
    <row r="62" spans="2:10" hidden="1" x14ac:dyDescent="0.25">
      <c r="B62" t="s">
        <v>35</v>
      </c>
      <c r="C62" t="s">
        <v>61</v>
      </c>
      <c r="D62" t="s">
        <v>49</v>
      </c>
      <c r="E62" t="s">
        <v>53</v>
      </c>
      <c r="F62" s="44">
        <v>84</v>
      </c>
      <c r="G62" s="45">
        <v>0.03</v>
      </c>
      <c r="H62" s="46">
        <v>1.2E-2</v>
      </c>
      <c r="I62" t="s">
        <v>39</v>
      </c>
      <c r="J62" t="s">
        <v>63</v>
      </c>
    </row>
    <row r="63" spans="2:10" hidden="1" x14ac:dyDescent="0.25">
      <c r="B63" t="s">
        <v>35</v>
      </c>
      <c r="C63" t="s">
        <v>61</v>
      </c>
      <c r="D63" t="s">
        <v>49</v>
      </c>
      <c r="E63" t="s">
        <v>46</v>
      </c>
      <c r="F63" s="44">
        <v>186</v>
      </c>
      <c r="G63" s="45">
        <v>0.05</v>
      </c>
      <c r="H63" s="46">
        <v>0.02</v>
      </c>
      <c r="I63" t="s">
        <v>39</v>
      </c>
      <c r="J63" t="s">
        <v>63</v>
      </c>
    </row>
    <row r="64" spans="2:10" hidden="1" x14ac:dyDescent="0.25">
      <c r="B64" t="s">
        <v>35</v>
      </c>
      <c r="C64" t="s">
        <v>61</v>
      </c>
      <c r="D64" t="s">
        <v>49</v>
      </c>
      <c r="E64" t="s">
        <v>48</v>
      </c>
      <c r="F64" s="44">
        <v>3533</v>
      </c>
      <c r="G64" s="45">
        <v>1.3</v>
      </c>
      <c r="H64" s="46">
        <v>0.52</v>
      </c>
      <c r="I64" t="s">
        <v>39</v>
      </c>
      <c r="J64" t="s">
        <v>63</v>
      </c>
    </row>
    <row r="65" spans="2:10" hidden="1" x14ac:dyDescent="0.25">
      <c r="B65" t="s">
        <v>35</v>
      </c>
      <c r="C65" t="s">
        <v>61</v>
      </c>
      <c r="D65" t="s">
        <v>67</v>
      </c>
      <c r="E65" t="s">
        <v>38</v>
      </c>
      <c r="F65" s="44">
        <v>411</v>
      </c>
      <c r="G65" s="45">
        <v>0.05</v>
      </c>
      <c r="H65" s="46">
        <v>0.02</v>
      </c>
      <c r="I65" t="s">
        <v>39</v>
      </c>
      <c r="J65" t="s">
        <v>63</v>
      </c>
    </row>
    <row r="66" spans="2:10" hidden="1" x14ac:dyDescent="0.25">
      <c r="B66" t="s">
        <v>35</v>
      </c>
      <c r="C66" t="s">
        <v>61</v>
      </c>
      <c r="D66" t="s">
        <v>67</v>
      </c>
      <c r="E66" t="s">
        <v>42</v>
      </c>
      <c r="F66" s="44">
        <v>160</v>
      </c>
      <c r="G66" s="45">
        <v>0.01</v>
      </c>
      <c r="H66" s="46">
        <v>4.0000000000000001E-3</v>
      </c>
      <c r="I66" t="s">
        <v>39</v>
      </c>
      <c r="J66" t="s">
        <v>63</v>
      </c>
    </row>
    <row r="67" spans="2:10" hidden="1" x14ac:dyDescent="0.25">
      <c r="B67" t="s">
        <v>35</v>
      </c>
      <c r="C67" t="s">
        <v>61</v>
      </c>
      <c r="D67" t="s">
        <v>68</v>
      </c>
      <c r="E67" t="s">
        <v>43</v>
      </c>
      <c r="F67" s="44">
        <v>133</v>
      </c>
      <c r="G67" s="45">
        <v>0.05</v>
      </c>
      <c r="H67" s="46">
        <v>0.02</v>
      </c>
      <c r="I67" t="s">
        <v>39</v>
      </c>
      <c r="J67" t="s">
        <v>63</v>
      </c>
    </row>
    <row r="68" spans="2:10" hidden="1" x14ac:dyDescent="0.25">
      <c r="B68" t="s">
        <v>35</v>
      </c>
      <c r="C68" t="s">
        <v>61</v>
      </c>
      <c r="D68" t="s">
        <v>68</v>
      </c>
      <c r="E68" t="s">
        <v>42</v>
      </c>
      <c r="F68" s="44">
        <v>17</v>
      </c>
      <c r="G68" s="45">
        <v>0.01</v>
      </c>
      <c r="H68" s="46">
        <v>4.0000000000000001E-3</v>
      </c>
      <c r="I68" t="s">
        <v>39</v>
      </c>
      <c r="J68" t="s">
        <v>63</v>
      </c>
    </row>
    <row r="69" spans="2:10" hidden="1" x14ac:dyDescent="0.25">
      <c r="B69" t="s">
        <v>35</v>
      </c>
      <c r="C69" t="s">
        <v>61</v>
      </c>
      <c r="D69" t="s">
        <v>68</v>
      </c>
      <c r="E69" t="s">
        <v>64</v>
      </c>
      <c r="F69" s="44">
        <v>1649</v>
      </c>
      <c r="G69" s="45">
        <v>0</v>
      </c>
      <c r="H69" s="46">
        <v>0</v>
      </c>
      <c r="I69" t="s">
        <v>39</v>
      </c>
      <c r="J69" t="s">
        <v>63</v>
      </c>
    </row>
    <row r="70" spans="2:10" hidden="1" x14ac:dyDescent="0.25">
      <c r="B70" t="s">
        <v>35</v>
      </c>
      <c r="C70" t="s">
        <v>61</v>
      </c>
      <c r="D70" t="s">
        <v>68</v>
      </c>
      <c r="E70" t="s">
        <v>38</v>
      </c>
      <c r="F70" s="44">
        <v>1310</v>
      </c>
      <c r="G70" s="45">
        <v>0.43</v>
      </c>
      <c r="H70" s="46">
        <v>0.17199999999999999</v>
      </c>
      <c r="I70" t="s">
        <v>39</v>
      </c>
      <c r="J70" t="s">
        <v>63</v>
      </c>
    </row>
    <row r="71" spans="2:10" hidden="1" x14ac:dyDescent="0.25">
      <c r="B71" t="s">
        <v>35</v>
      </c>
      <c r="C71" t="s">
        <v>61</v>
      </c>
      <c r="D71" t="s">
        <v>68</v>
      </c>
      <c r="E71" t="s">
        <v>44</v>
      </c>
      <c r="F71" s="44">
        <v>2</v>
      </c>
      <c r="G71" s="45">
        <v>0</v>
      </c>
      <c r="H71" s="46">
        <v>0</v>
      </c>
      <c r="I71" t="s">
        <v>39</v>
      </c>
      <c r="J71" t="s">
        <v>63</v>
      </c>
    </row>
    <row r="72" spans="2:10" hidden="1" x14ac:dyDescent="0.25">
      <c r="B72" t="s">
        <v>35</v>
      </c>
      <c r="C72" t="s">
        <v>61</v>
      </c>
      <c r="D72" t="s">
        <v>68</v>
      </c>
      <c r="E72" t="s">
        <v>45</v>
      </c>
      <c r="F72" s="44">
        <v>31</v>
      </c>
      <c r="G72" s="45">
        <v>0.01</v>
      </c>
      <c r="H72" s="46">
        <v>4.0000000000000001E-3</v>
      </c>
      <c r="I72" t="s">
        <v>39</v>
      </c>
      <c r="J72" t="s">
        <v>63</v>
      </c>
    </row>
    <row r="73" spans="2:10" hidden="1" x14ac:dyDescent="0.25">
      <c r="B73" t="s">
        <v>35</v>
      </c>
      <c r="C73" t="s">
        <v>61</v>
      </c>
      <c r="D73" t="s">
        <v>68</v>
      </c>
      <c r="E73" t="s">
        <v>53</v>
      </c>
      <c r="F73" s="44">
        <v>13</v>
      </c>
      <c r="G73" s="45">
        <v>0.01</v>
      </c>
      <c r="H73" s="46">
        <v>4.0000000000000001E-3</v>
      </c>
      <c r="I73" t="s">
        <v>39</v>
      </c>
      <c r="J73" t="s">
        <v>63</v>
      </c>
    </row>
    <row r="74" spans="2:10" x14ac:dyDescent="0.25">
      <c r="B74" t="s">
        <v>35</v>
      </c>
      <c r="C74" t="s">
        <v>61</v>
      </c>
      <c r="D74" t="s">
        <v>51</v>
      </c>
      <c r="E74" t="s">
        <v>43</v>
      </c>
      <c r="F74" s="44">
        <v>82180</v>
      </c>
      <c r="G74" s="45">
        <v>20.38</v>
      </c>
      <c r="H74" s="46">
        <v>8.1519999999999992</v>
      </c>
      <c r="I74" t="s">
        <v>39</v>
      </c>
      <c r="J74" t="s">
        <v>63</v>
      </c>
    </row>
    <row r="75" spans="2:10" hidden="1" x14ac:dyDescent="0.25">
      <c r="B75" t="s">
        <v>35</v>
      </c>
      <c r="C75" t="s">
        <v>61</v>
      </c>
      <c r="D75" t="s">
        <v>51</v>
      </c>
      <c r="E75" t="s">
        <v>44</v>
      </c>
      <c r="F75" s="44">
        <v>1</v>
      </c>
      <c r="G75" s="45">
        <v>0</v>
      </c>
      <c r="H75" s="46">
        <v>0</v>
      </c>
      <c r="I75" t="s">
        <v>39</v>
      </c>
      <c r="J75" t="s">
        <v>63</v>
      </c>
    </row>
    <row r="76" spans="2:10" x14ac:dyDescent="0.25">
      <c r="B76" t="s">
        <v>35</v>
      </c>
      <c r="C76" t="s">
        <v>61</v>
      </c>
      <c r="D76" t="s">
        <v>51</v>
      </c>
      <c r="E76" t="s">
        <v>48</v>
      </c>
      <c r="F76" s="44">
        <v>91823</v>
      </c>
      <c r="G76" s="45">
        <v>28.32</v>
      </c>
      <c r="H76" s="46">
        <v>11.327999999999999</v>
      </c>
      <c r="I76" t="s">
        <v>39</v>
      </c>
      <c r="J76" t="s">
        <v>63</v>
      </c>
    </row>
    <row r="77" spans="2:10" hidden="1" x14ac:dyDescent="0.25">
      <c r="B77" t="s">
        <v>35</v>
      </c>
      <c r="C77" t="s">
        <v>61</v>
      </c>
      <c r="D77" t="s">
        <v>51</v>
      </c>
      <c r="E77" t="s">
        <v>42</v>
      </c>
      <c r="F77" s="44">
        <v>4238</v>
      </c>
      <c r="G77" s="45">
        <v>1.43</v>
      </c>
      <c r="H77" s="46">
        <v>0.57199999999999995</v>
      </c>
      <c r="I77" t="s">
        <v>39</v>
      </c>
      <c r="J77" t="s">
        <v>63</v>
      </c>
    </row>
    <row r="78" spans="2:10" x14ac:dyDescent="0.25">
      <c r="B78" t="s">
        <v>35</v>
      </c>
      <c r="C78" t="s">
        <v>61</v>
      </c>
      <c r="D78" t="s">
        <v>51</v>
      </c>
      <c r="E78" t="s">
        <v>38</v>
      </c>
      <c r="F78" s="44">
        <v>535887</v>
      </c>
      <c r="G78" s="45">
        <v>133.94999999999999</v>
      </c>
      <c r="H78" s="46">
        <v>53.58</v>
      </c>
      <c r="I78" t="s">
        <v>39</v>
      </c>
      <c r="J78" t="s">
        <v>63</v>
      </c>
    </row>
    <row r="79" spans="2:10" hidden="1" x14ac:dyDescent="0.25">
      <c r="B79" t="s">
        <v>35</v>
      </c>
      <c r="C79" t="s">
        <v>61</v>
      </c>
      <c r="D79" t="s">
        <v>51</v>
      </c>
      <c r="E79" t="s">
        <v>45</v>
      </c>
      <c r="F79" s="44">
        <v>7986</v>
      </c>
      <c r="G79" s="45">
        <v>2.12</v>
      </c>
      <c r="H79" s="46">
        <v>0.84799999999999998</v>
      </c>
      <c r="I79" t="s">
        <v>39</v>
      </c>
      <c r="J79" t="s">
        <v>63</v>
      </c>
    </row>
    <row r="80" spans="2:10" hidden="1" x14ac:dyDescent="0.25">
      <c r="B80" t="s">
        <v>35</v>
      </c>
      <c r="C80" t="s">
        <v>61</v>
      </c>
      <c r="D80" t="s">
        <v>52</v>
      </c>
      <c r="E80" t="s">
        <v>38</v>
      </c>
      <c r="F80" s="44">
        <v>6</v>
      </c>
      <c r="G80" s="45">
        <v>0</v>
      </c>
      <c r="H80" s="46">
        <v>0</v>
      </c>
      <c r="I80" t="s">
        <v>39</v>
      </c>
      <c r="J80" t="s">
        <v>63</v>
      </c>
    </row>
    <row r="81" spans="2:10" hidden="1" x14ac:dyDescent="0.25">
      <c r="B81" t="s">
        <v>35</v>
      </c>
      <c r="C81" t="s">
        <v>61</v>
      </c>
      <c r="D81" t="s">
        <v>69</v>
      </c>
      <c r="E81" t="s">
        <v>44</v>
      </c>
      <c r="F81" s="44">
        <v>351</v>
      </c>
      <c r="G81" s="45">
        <v>0.04</v>
      </c>
      <c r="H81" s="46">
        <v>1.6E-2</v>
      </c>
      <c r="I81" t="s">
        <v>39</v>
      </c>
      <c r="J81" t="s">
        <v>63</v>
      </c>
    </row>
    <row r="82" spans="2:10" hidden="1" x14ac:dyDescent="0.25">
      <c r="B82" t="s">
        <v>35</v>
      </c>
      <c r="C82" t="s">
        <v>61</v>
      </c>
      <c r="D82" t="s">
        <v>69</v>
      </c>
      <c r="E82" t="s">
        <v>59</v>
      </c>
      <c r="F82" s="44">
        <v>19</v>
      </c>
      <c r="G82" s="45">
        <v>0</v>
      </c>
      <c r="H82" s="46">
        <v>0</v>
      </c>
      <c r="I82" t="s">
        <v>39</v>
      </c>
      <c r="J82" t="s">
        <v>63</v>
      </c>
    </row>
    <row r="83" spans="2:10" hidden="1" x14ac:dyDescent="0.25">
      <c r="B83" t="s">
        <v>35</v>
      </c>
      <c r="C83" t="s">
        <v>61</v>
      </c>
      <c r="D83" t="s">
        <v>69</v>
      </c>
      <c r="E83" t="s">
        <v>38</v>
      </c>
      <c r="F83" s="44">
        <v>1071</v>
      </c>
      <c r="G83" s="45">
        <v>0.4</v>
      </c>
      <c r="H83" s="46">
        <v>0.16</v>
      </c>
      <c r="I83" t="s">
        <v>39</v>
      </c>
      <c r="J83" t="s">
        <v>63</v>
      </c>
    </row>
    <row r="84" spans="2:10" hidden="1" x14ac:dyDescent="0.25">
      <c r="B84" t="s">
        <v>35</v>
      </c>
      <c r="C84" t="s">
        <v>61</v>
      </c>
      <c r="D84" t="s">
        <v>69</v>
      </c>
      <c r="E84" t="s">
        <v>42</v>
      </c>
      <c r="F84" s="44">
        <v>1962</v>
      </c>
      <c r="G84" s="45">
        <v>0.61</v>
      </c>
      <c r="H84" s="46">
        <v>0.24399999999999999</v>
      </c>
      <c r="I84" t="s">
        <v>39</v>
      </c>
      <c r="J84" t="s">
        <v>63</v>
      </c>
    </row>
    <row r="85" spans="2:10" hidden="1" x14ac:dyDescent="0.25">
      <c r="B85" t="s">
        <v>35</v>
      </c>
      <c r="C85" t="s">
        <v>61</v>
      </c>
      <c r="D85" t="s">
        <v>69</v>
      </c>
      <c r="E85" t="s">
        <v>48</v>
      </c>
      <c r="F85" s="44">
        <v>412</v>
      </c>
      <c r="G85" s="45">
        <v>0.14000000000000001</v>
      </c>
      <c r="H85" s="46">
        <v>5.6000000000000001E-2</v>
      </c>
      <c r="I85" t="s">
        <v>39</v>
      </c>
      <c r="J85" t="s">
        <v>63</v>
      </c>
    </row>
    <row r="86" spans="2:10" hidden="1" x14ac:dyDescent="0.25">
      <c r="B86" t="s">
        <v>35</v>
      </c>
      <c r="C86" t="s">
        <v>61</v>
      </c>
      <c r="D86" t="s">
        <v>69</v>
      </c>
      <c r="E86" t="s">
        <v>45</v>
      </c>
      <c r="F86" s="44">
        <v>259</v>
      </c>
      <c r="G86" s="45">
        <v>0.14000000000000001</v>
      </c>
      <c r="H86" s="46">
        <v>5.6000000000000001E-2</v>
      </c>
      <c r="I86" t="s">
        <v>39</v>
      </c>
      <c r="J86" t="s">
        <v>63</v>
      </c>
    </row>
    <row r="87" spans="2:10" hidden="1" x14ac:dyDescent="0.25">
      <c r="B87" t="s">
        <v>35</v>
      </c>
      <c r="C87" t="s">
        <v>61</v>
      </c>
      <c r="D87" t="s">
        <v>69</v>
      </c>
      <c r="E87" t="s">
        <v>46</v>
      </c>
      <c r="F87" s="44">
        <v>507</v>
      </c>
      <c r="G87" s="45">
        <v>0.12</v>
      </c>
      <c r="H87" s="46">
        <v>4.8000000000000001E-2</v>
      </c>
      <c r="I87" t="s">
        <v>39</v>
      </c>
      <c r="J87" t="s">
        <v>63</v>
      </c>
    </row>
    <row r="88" spans="2:10" hidden="1" x14ac:dyDescent="0.25">
      <c r="B88" t="s">
        <v>35</v>
      </c>
      <c r="C88" t="s">
        <v>61</v>
      </c>
      <c r="D88" t="s">
        <v>69</v>
      </c>
      <c r="E88" t="s">
        <v>43</v>
      </c>
      <c r="F88" s="44">
        <v>1231</v>
      </c>
      <c r="G88" s="45">
        <v>0.56000000000000005</v>
      </c>
      <c r="H88" s="46">
        <v>0.224</v>
      </c>
      <c r="I88" t="s">
        <v>39</v>
      </c>
      <c r="J88" t="s">
        <v>63</v>
      </c>
    </row>
    <row r="89" spans="2:10" hidden="1" x14ac:dyDescent="0.25">
      <c r="B89" t="s">
        <v>35</v>
      </c>
      <c r="C89" t="s">
        <v>61</v>
      </c>
      <c r="D89" t="s">
        <v>69</v>
      </c>
      <c r="E89" t="s">
        <v>64</v>
      </c>
      <c r="F89" s="44">
        <v>57</v>
      </c>
      <c r="G89" s="45">
        <v>0</v>
      </c>
      <c r="H89" s="46">
        <v>0</v>
      </c>
      <c r="I89" t="s">
        <v>39</v>
      </c>
      <c r="J89" t="s">
        <v>63</v>
      </c>
    </row>
    <row r="90" spans="2:10" hidden="1" x14ac:dyDescent="0.25">
      <c r="B90" t="s">
        <v>35</v>
      </c>
      <c r="C90" t="s">
        <v>61</v>
      </c>
      <c r="D90" t="s">
        <v>70</v>
      </c>
      <c r="E90" t="s">
        <v>46</v>
      </c>
      <c r="F90" s="44">
        <v>607</v>
      </c>
      <c r="G90" s="45">
        <v>0.15</v>
      </c>
      <c r="H90" s="46">
        <v>0.06</v>
      </c>
      <c r="I90" t="s">
        <v>39</v>
      </c>
      <c r="J90" t="s">
        <v>63</v>
      </c>
    </row>
    <row r="91" spans="2:10" hidden="1" x14ac:dyDescent="0.25">
      <c r="B91" t="s">
        <v>35</v>
      </c>
      <c r="C91" t="s">
        <v>61</v>
      </c>
      <c r="D91" t="s">
        <v>70</v>
      </c>
      <c r="E91" t="s">
        <v>44</v>
      </c>
      <c r="F91" s="44">
        <v>346</v>
      </c>
      <c r="G91" s="45">
        <v>0.05</v>
      </c>
      <c r="H91" s="46">
        <v>0.02</v>
      </c>
      <c r="I91" t="s">
        <v>39</v>
      </c>
      <c r="J91" t="s">
        <v>63</v>
      </c>
    </row>
    <row r="92" spans="2:10" hidden="1" x14ac:dyDescent="0.25">
      <c r="B92" t="s">
        <v>35</v>
      </c>
      <c r="C92" t="s">
        <v>61</v>
      </c>
      <c r="D92" t="s">
        <v>70</v>
      </c>
      <c r="E92" t="s">
        <v>42</v>
      </c>
      <c r="F92" s="44">
        <v>30548</v>
      </c>
      <c r="G92" s="45">
        <v>6.47</v>
      </c>
      <c r="H92" s="46">
        <v>2.5880000000000001</v>
      </c>
      <c r="I92" t="s">
        <v>39</v>
      </c>
      <c r="J92" t="s">
        <v>63</v>
      </c>
    </row>
    <row r="93" spans="2:10" hidden="1" x14ac:dyDescent="0.25">
      <c r="B93" t="s">
        <v>35</v>
      </c>
      <c r="C93" t="s">
        <v>61</v>
      </c>
      <c r="D93" t="s">
        <v>70</v>
      </c>
      <c r="E93" t="s">
        <v>45</v>
      </c>
      <c r="F93" s="44">
        <v>16077</v>
      </c>
      <c r="G93" s="45">
        <v>3.73</v>
      </c>
      <c r="H93" s="46">
        <v>1.492</v>
      </c>
      <c r="I93" t="s">
        <v>39</v>
      </c>
      <c r="J93" t="s">
        <v>63</v>
      </c>
    </row>
    <row r="94" spans="2:10" hidden="1" x14ac:dyDescent="0.25">
      <c r="B94" t="s">
        <v>35</v>
      </c>
      <c r="C94" t="s">
        <v>61</v>
      </c>
      <c r="D94" t="s">
        <v>70</v>
      </c>
      <c r="E94" t="s">
        <v>48</v>
      </c>
      <c r="F94" s="44">
        <v>86</v>
      </c>
      <c r="G94" s="45">
        <v>0.01</v>
      </c>
      <c r="H94" s="46">
        <v>4.0000000000000001E-3</v>
      </c>
      <c r="I94" t="s">
        <v>39</v>
      </c>
      <c r="J94" t="s">
        <v>63</v>
      </c>
    </row>
    <row r="95" spans="2:10" x14ac:dyDescent="0.25">
      <c r="B95" t="s">
        <v>35</v>
      </c>
      <c r="C95" t="s">
        <v>61</v>
      </c>
      <c r="D95" t="s">
        <v>70</v>
      </c>
      <c r="E95" t="s">
        <v>43</v>
      </c>
      <c r="F95" s="44">
        <v>103228</v>
      </c>
      <c r="G95" s="45">
        <v>20.010000000000002</v>
      </c>
      <c r="H95" s="46">
        <v>8.0039999999999996</v>
      </c>
      <c r="I95" t="s">
        <v>39</v>
      </c>
      <c r="J95" t="s">
        <v>63</v>
      </c>
    </row>
    <row r="96" spans="2:10" hidden="1" x14ac:dyDescent="0.25">
      <c r="B96" t="s">
        <v>35</v>
      </c>
      <c r="C96" t="s">
        <v>61</v>
      </c>
      <c r="D96" t="s">
        <v>70</v>
      </c>
      <c r="E96" t="s">
        <v>38</v>
      </c>
      <c r="F96" s="44">
        <v>42712</v>
      </c>
      <c r="G96" s="45">
        <v>8.49</v>
      </c>
      <c r="H96" s="46">
        <v>3.3959999999999999</v>
      </c>
      <c r="I96" t="s">
        <v>39</v>
      </c>
      <c r="J96" t="s">
        <v>63</v>
      </c>
    </row>
    <row r="97" spans="2:10" hidden="1" x14ac:dyDescent="0.25">
      <c r="B97" t="s">
        <v>35</v>
      </c>
      <c r="C97" t="s">
        <v>61</v>
      </c>
      <c r="D97" t="s">
        <v>70</v>
      </c>
      <c r="E97" t="s">
        <v>64</v>
      </c>
      <c r="F97" s="44">
        <v>1116</v>
      </c>
      <c r="G97" s="45">
        <v>0</v>
      </c>
      <c r="H97" s="46">
        <v>0</v>
      </c>
      <c r="I97" t="s">
        <v>39</v>
      </c>
      <c r="J97" t="s">
        <v>63</v>
      </c>
    </row>
    <row r="98" spans="2:10" hidden="1" x14ac:dyDescent="0.25">
      <c r="B98" t="s">
        <v>35</v>
      </c>
      <c r="C98" t="s">
        <v>61</v>
      </c>
      <c r="D98" t="s">
        <v>71</v>
      </c>
      <c r="E98" t="s">
        <v>44</v>
      </c>
      <c r="F98" s="44">
        <v>577</v>
      </c>
      <c r="G98" s="45">
        <v>0.59</v>
      </c>
      <c r="H98" s="46">
        <v>0.23599999999999999</v>
      </c>
      <c r="I98" t="s">
        <v>39</v>
      </c>
      <c r="J98" t="s">
        <v>63</v>
      </c>
    </row>
    <row r="99" spans="2:10" hidden="1" x14ac:dyDescent="0.25">
      <c r="B99" t="s">
        <v>35</v>
      </c>
      <c r="C99" t="s">
        <v>61</v>
      </c>
      <c r="D99" t="s">
        <v>71</v>
      </c>
      <c r="E99" t="s">
        <v>45</v>
      </c>
      <c r="F99" s="44">
        <v>6299</v>
      </c>
      <c r="G99" s="45">
        <v>1.98</v>
      </c>
      <c r="H99" s="46">
        <v>0.79200000000000004</v>
      </c>
      <c r="I99" t="s">
        <v>39</v>
      </c>
      <c r="J99" t="s">
        <v>63</v>
      </c>
    </row>
    <row r="100" spans="2:10" hidden="1" x14ac:dyDescent="0.25">
      <c r="B100" t="s">
        <v>35</v>
      </c>
      <c r="C100" t="s">
        <v>61</v>
      </c>
      <c r="D100" t="s">
        <v>71</v>
      </c>
      <c r="E100" t="s">
        <v>64</v>
      </c>
      <c r="F100" s="44">
        <v>356</v>
      </c>
      <c r="G100" s="45">
        <v>0</v>
      </c>
      <c r="H100" s="46">
        <v>0</v>
      </c>
      <c r="I100" t="s">
        <v>39</v>
      </c>
      <c r="J100" t="s">
        <v>63</v>
      </c>
    </row>
    <row r="101" spans="2:10" hidden="1" x14ac:dyDescent="0.25">
      <c r="B101" t="s">
        <v>35</v>
      </c>
      <c r="C101" t="s">
        <v>61</v>
      </c>
      <c r="D101" t="s">
        <v>71</v>
      </c>
      <c r="E101" t="s">
        <v>43</v>
      </c>
      <c r="F101" s="44">
        <v>3762</v>
      </c>
      <c r="G101" s="45">
        <v>1.37</v>
      </c>
      <c r="H101" s="46">
        <v>0.54800000000000004</v>
      </c>
      <c r="I101" t="s">
        <v>39</v>
      </c>
      <c r="J101" t="s">
        <v>63</v>
      </c>
    </row>
    <row r="102" spans="2:10" hidden="1" x14ac:dyDescent="0.25">
      <c r="B102" t="s">
        <v>35</v>
      </c>
      <c r="C102" t="s">
        <v>61</v>
      </c>
      <c r="D102" t="s">
        <v>71</v>
      </c>
      <c r="E102" t="s">
        <v>38</v>
      </c>
      <c r="F102" s="44">
        <v>2285</v>
      </c>
      <c r="G102" s="45">
        <v>0.98</v>
      </c>
      <c r="H102" s="46">
        <v>0.39200000000000002</v>
      </c>
      <c r="I102" t="s">
        <v>39</v>
      </c>
      <c r="J102" t="s">
        <v>63</v>
      </c>
    </row>
    <row r="103" spans="2:10" x14ac:dyDescent="0.25">
      <c r="B103" t="s">
        <v>35</v>
      </c>
      <c r="C103" t="s">
        <v>61</v>
      </c>
      <c r="D103" t="s">
        <v>71</v>
      </c>
      <c r="E103" t="s">
        <v>42</v>
      </c>
      <c r="F103" s="44">
        <v>52215</v>
      </c>
      <c r="G103" s="45">
        <v>18.78</v>
      </c>
      <c r="H103" s="46">
        <v>7.5119999999999996</v>
      </c>
      <c r="I103" t="s">
        <v>39</v>
      </c>
      <c r="J103" t="s">
        <v>63</v>
      </c>
    </row>
    <row r="104" spans="2:10" hidden="1" x14ac:dyDescent="0.25">
      <c r="B104" t="s">
        <v>35</v>
      </c>
      <c r="C104" t="s">
        <v>61</v>
      </c>
      <c r="D104" t="s">
        <v>72</v>
      </c>
      <c r="E104" t="s">
        <v>38</v>
      </c>
      <c r="F104" s="44">
        <v>2</v>
      </c>
      <c r="G104" s="45">
        <v>0</v>
      </c>
      <c r="H104" s="46">
        <v>0</v>
      </c>
      <c r="I104" t="s">
        <v>39</v>
      </c>
      <c r="J104" t="s">
        <v>63</v>
      </c>
    </row>
    <row r="105" spans="2:10" x14ac:dyDescent="0.25">
      <c r="B105" t="s">
        <v>35</v>
      </c>
      <c r="C105" t="s">
        <v>61</v>
      </c>
      <c r="D105" t="s">
        <v>73</v>
      </c>
      <c r="E105" t="s">
        <v>42</v>
      </c>
      <c r="F105" s="44">
        <v>224532</v>
      </c>
      <c r="G105" s="45">
        <v>42.91</v>
      </c>
      <c r="H105" s="46">
        <v>17.164000000000001</v>
      </c>
      <c r="I105" t="s">
        <v>39</v>
      </c>
      <c r="J105" t="s">
        <v>63</v>
      </c>
    </row>
    <row r="106" spans="2:10" hidden="1" x14ac:dyDescent="0.25">
      <c r="B106" t="s">
        <v>35</v>
      </c>
      <c r="C106" t="s">
        <v>61</v>
      </c>
      <c r="D106" t="s">
        <v>73</v>
      </c>
      <c r="E106" t="s">
        <v>38</v>
      </c>
      <c r="F106" s="44">
        <v>572</v>
      </c>
      <c r="G106" s="45">
        <v>0.09</v>
      </c>
      <c r="H106" s="46">
        <v>3.5999999999999997E-2</v>
      </c>
      <c r="I106" t="s">
        <v>39</v>
      </c>
      <c r="J106" t="s">
        <v>63</v>
      </c>
    </row>
    <row r="107" spans="2:10" hidden="1" x14ac:dyDescent="0.25">
      <c r="B107" t="s">
        <v>35</v>
      </c>
      <c r="C107" t="s">
        <v>61</v>
      </c>
      <c r="D107" t="s">
        <v>73</v>
      </c>
      <c r="E107" t="s">
        <v>43</v>
      </c>
      <c r="F107" s="44">
        <v>5240</v>
      </c>
      <c r="G107" s="45">
        <v>0.93</v>
      </c>
      <c r="H107" s="46">
        <v>0.372</v>
      </c>
      <c r="I107" t="s">
        <v>39</v>
      </c>
      <c r="J107" t="s">
        <v>63</v>
      </c>
    </row>
    <row r="108" spans="2:10" hidden="1" x14ac:dyDescent="0.25">
      <c r="B108" t="s">
        <v>35</v>
      </c>
      <c r="C108" t="s">
        <v>61</v>
      </c>
      <c r="D108" t="s">
        <v>73</v>
      </c>
      <c r="E108" t="s">
        <v>48</v>
      </c>
      <c r="F108" s="44">
        <v>3703</v>
      </c>
      <c r="G108" s="45">
        <v>0.68</v>
      </c>
      <c r="H108" s="46">
        <v>0.27200000000000002</v>
      </c>
      <c r="I108" t="s">
        <v>39</v>
      </c>
      <c r="J108" t="s">
        <v>63</v>
      </c>
    </row>
    <row r="109" spans="2:10" hidden="1" x14ac:dyDescent="0.25">
      <c r="B109" t="s">
        <v>35</v>
      </c>
      <c r="C109" t="s">
        <v>61</v>
      </c>
      <c r="D109" t="s">
        <v>73</v>
      </c>
      <c r="E109" t="s">
        <v>45</v>
      </c>
      <c r="F109" s="44">
        <v>1487</v>
      </c>
      <c r="G109" s="45">
        <v>0.28000000000000003</v>
      </c>
      <c r="H109" s="46">
        <v>0.112</v>
      </c>
      <c r="I109" t="s">
        <v>39</v>
      </c>
      <c r="J109" t="s">
        <v>63</v>
      </c>
    </row>
    <row r="110" spans="2:10" hidden="1" x14ac:dyDescent="0.25">
      <c r="B110" t="s">
        <v>35</v>
      </c>
      <c r="C110" t="s">
        <v>61</v>
      </c>
      <c r="D110" t="s">
        <v>73</v>
      </c>
      <c r="E110" t="s">
        <v>64</v>
      </c>
      <c r="F110" s="44">
        <v>8</v>
      </c>
      <c r="G110" s="45">
        <v>0</v>
      </c>
      <c r="H110" s="46">
        <v>0</v>
      </c>
      <c r="I110" t="s">
        <v>39</v>
      </c>
      <c r="J110" t="s">
        <v>63</v>
      </c>
    </row>
    <row r="111" spans="2:10" hidden="1" x14ac:dyDescent="0.25">
      <c r="B111" t="s">
        <v>35</v>
      </c>
      <c r="C111" t="s">
        <v>61</v>
      </c>
      <c r="D111" t="s">
        <v>57</v>
      </c>
      <c r="E111" t="s">
        <v>38</v>
      </c>
      <c r="F111" s="44">
        <v>2244</v>
      </c>
      <c r="G111" s="45">
        <v>0.44</v>
      </c>
      <c r="H111" s="46">
        <v>0.17599999999999999</v>
      </c>
      <c r="I111" t="s">
        <v>39</v>
      </c>
      <c r="J111" t="s">
        <v>63</v>
      </c>
    </row>
    <row r="112" spans="2:10" hidden="1" x14ac:dyDescent="0.25">
      <c r="B112" t="s">
        <v>35</v>
      </c>
      <c r="C112" t="s">
        <v>61</v>
      </c>
      <c r="D112" t="s">
        <v>57</v>
      </c>
      <c r="E112" t="s">
        <v>42</v>
      </c>
      <c r="F112" s="44">
        <v>526</v>
      </c>
      <c r="G112" s="45">
        <v>0.08</v>
      </c>
      <c r="H112" s="46">
        <v>3.2000000000000001E-2</v>
      </c>
      <c r="I112" t="s">
        <v>39</v>
      </c>
      <c r="J112" t="s">
        <v>63</v>
      </c>
    </row>
    <row r="113" spans="2:10" hidden="1" x14ac:dyDescent="0.25">
      <c r="B113" t="s">
        <v>35</v>
      </c>
      <c r="C113" t="s">
        <v>61</v>
      </c>
      <c r="D113" t="s">
        <v>58</v>
      </c>
      <c r="E113" t="s">
        <v>42</v>
      </c>
      <c r="F113" s="44">
        <v>22195</v>
      </c>
      <c r="G113" s="45">
        <v>3.1</v>
      </c>
      <c r="H113" s="46">
        <v>1.24</v>
      </c>
      <c r="I113" t="s">
        <v>39</v>
      </c>
      <c r="J113" t="s">
        <v>63</v>
      </c>
    </row>
    <row r="114" spans="2:10" hidden="1" x14ac:dyDescent="0.25">
      <c r="B114" t="s">
        <v>35</v>
      </c>
      <c r="C114" t="s">
        <v>61</v>
      </c>
      <c r="D114" t="s">
        <v>58</v>
      </c>
      <c r="E114" t="s">
        <v>45</v>
      </c>
      <c r="F114" s="44">
        <v>14</v>
      </c>
      <c r="G114" s="45">
        <v>0</v>
      </c>
      <c r="H114" s="46">
        <v>0</v>
      </c>
      <c r="I114" t="s">
        <v>39</v>
      </c>
      <c r="J114" t="s">
        <v>63</v>
      </c>
    </row>
    <row r="115" spans="2:10" hidden="1" x14ac:dyDescent="0.25">
      <c r="B115" t="s">
        <v>35</v>
      </c>
      <c r="C115" t="s">
        <v>61</v>
      </c>
      <c r="D115" t="s">
        <v>74</v>
      </c>
      <c r="E115" t="s">
        <v>45</v>
      </c>
      <c r="F115" s="44">
        <v>1401</v>
      </c>
      <c r="G115" s="45">
        <v>0.31</v>
      </c>
      <c r="H115" s="46">
        <v>0.124</v>
      </c>
      <c r="I115" t="s">
        <v>39</v>
      </c>
      <c r="J115" t="s">
        <v>63</v>
      </c>
    </row>
    <row r="116" spans="2:10" hidden="1" x14ac:dyDescent="0.25">
      <c r="B116" t="s">
        <v>35</v>
      </c>
      <c r="C116" t="s">
        <v>61</v>
      </c>
      <c r="D116" t="s">
        <v>74</v>
      </c>
      <c r="E116" t="s">
        <v>43</v>
      </c>
      <c r="F116" s="44">
        <v>3713</v>
      </c>
      <c r="G116" s="45">
        <v>0.71</v>
      </c>
      <c r="H116" s="46">
        <v>0.28399999999999997</v>
      </c>
      <c r="I116" t="s">
        <v>39</v>
      </c>
      <c r="J116" t="s">
        <v>63</v>
      </c>
    </row>
    <row r="117" spans="2:10" hidden="1" x14ac:dyDescent="0.25">
      <c r="B117" t="s">
        <v>35</v>
      </c>
      <c r="C117" t="s">
        <v>61</v>
      </c>
      <c r="D117" t="s">
        <v>74</v>
      </c>
      <c r="E117" t="s">
        <v>42</v>
      </c>
      <c r="F117" s="44">
        <v>29010</v>
      </c>
      <c r="G117" s="45">
        <v>8.16</v>
      </c>
      <c r="H117" s="46">
        <v>3.2639999999999998</v>
      </c>
      <c r="I117" t="s">
        <v>39</v>
      </c>
      <c r="J117" t="s">
        <v>63</v>
      </c>
    </row>
    <row r="118" spans="2:10" hidden="1" x14ac:dyDescent="0.25">
      <c r="B118" t="s">
        <v>35</v>
      </c>
      <c r="C118" t="s">
        <v>61</v>
      </c>
      <c r="D118" t="s">
        <v>75</v>
      </c>
      <c r="E118" t="s">
        <v>64</v>
      </c>
      <c r="F118" s="44">
        <v>1696</v>
      </c>
      <c r="G118" s="45">
        <v>0</v>
      </c>
      <c r="H118" s="46">
        <v>0</v>
      </c>
      <c r="I118" t="s">
        <v>39</v>
      </c>
      <c r="J118" t="s">
        <v>63</v>
      </c>
    </row>
    <row r="119" spans="2:10" x14ac:dyDescent="0.25">
      <c r="B119" t="s">
        <v>35</v>
      </c>
      <c r="C119" t="s">
        <v>61</v>
      </c>
      <c r="D119" t="s">
        <v>75</v>
      </c>
      <c r="E119" t="s">
        <v>42</v>
      </c>
      <c r="F119" s="44">
        <v>84161</v>
      </c>
      <c r="G119" s="45">
        <v>50.62</v>
      </c>
      <c r="H119" s="46">
        <v>20.248000000000001</v>
      </c>
      <c r="I119" t="s">
        <v>39</v>
      </c>
      <c r="J119" t="s">
        <v>63</v>
      </c>
    </row>
    <row r="120" spans="2:10" x14ac:dyDescent="0.25">
      <c r="B120" t="s">
        <v>35</v>
      </c>
      <c r="C120" t="s">
        <v>61</v>
      </c>
      <c r="D120" t="s">
        <v>75</v>
      </c>
      <c r="E120" t="s">
        <v>43</v>
      </c>
      <c r="F120" s="44">
        <v>49135</v>
      </c>
      <c r="G120" s="45">
        <v>25.07</v>
      </c>
      <c r="H120" s="46">
        <v>10.028</v>
      </c>
      <c r="I120" t="s">
        <v>39</v>
      </c>
      <c r="J120" t="s">
        <v>63</v>
      </c>
    </row>
    <row r="121" spans="2:10" hidden="1" x14ac:dyDescent="0.25">
      <c r="B121" t="s">
        <v>35</v>
      </c>
      <c r="C121" t="s">
        <v>61</v>
      </c>
      <c r="D121" t="s">
        <v>75</v>
      </c>
      <c r="E121" t="s">
        <v>44</v>
      </c>
      <c r="F121" s="44">
        <v>32</v>
      </c>
      <c r="G121" s="45">
        <v>0.01</v>
      </c>
      <c r="H121" s="46">
        <v>4.0000000000000001E-3</v>
      </c>
      <c r="I121" t="s">
        <v>39</v>
      </c>
      <c r="J121" t="s">
        <v>63</v>
      </c>
    </row>
    <row r="122" spans="2:10" hidden="1" x14ac:dyDescent="0.25">
      <c r="B122" t="s">
        <v>35</v>
      </c>
      <c r="C122" t="s">
        <v>61</v>
      </c>
      <c r="D122" t="s">
        <v>75</v>
      </c>
      <c r="E122" t="s">
        <v>48</v>
      </c>
      <c r="F122" s="44">
        <v>7731</v>
      </c>
      <c r="G122" s="45">
        <v>4.43</v>
      </c>
      <c r="H122" s="46">
        <v>1.772</v>
      </c>
      <c r="I122" t="s">
        <v>39</v>
      </c>
      <c r="J122" t="s">
        <v>63</v>
      </c>
    </row>
    <row r="123" spans="2:10" hidden="1" x14ac:dyDescent="0.25">
      <c r="B123" t="s">
        <v>35</v>
      </c>
      <c r="C123" t="s">
        <v>61</v>
      </c>
      <c r="D123" t="s">
        <v>75</v>
      </c>
      <c r="E123" t="s">
        <v>45</v>
      </c>
      <c r="F123" s="44">
        <v>20811</v>
      </c>
      <c r="G123" s="45">
        <v>9.57</v>
      </c>
      <c r="H123" s="46">
        <v>3.8279999999999998</v>
      </c>
      <c r="I123" t="s">
        <v>39</v>
      </c>
      <c r="J123" t="s">
        <v>63</v>
      </c>
    </row>
    <row r="124" spans="2:10" hidden="1" x14ac:dyDescent="0.25">
      <c r="B124" t="s">
        <v>35</v>
      </c>
      <c r="C124" t="s">
        <v>61</v>
      </c>
      <c r="D124" t="s">
        <v>75</v>
      </c>
      <c r="E124" t="s">
        <v>46</v>
      </c>
      <c r="F124" s="44">
        <v>3182</v>
      </c>
      <c r="G124" s="45">
        <v>1.46</v>
      </c>
      <c r="H124" s="46">
        <v>0.58399999999999996</v>
      </c>
      <c r="I124" t="s">
        <v>39</v>
      </c>
      <c r="J124" t="s">
        <v>63</v>
      </c>
    </row>
    <row r="125" spans="2:10" x14ac:dyDescent="0.25">
      <c r="B125" t="s">
        <v>35</v>
      </c>
      <c r="C125" t="s">
        <v>61</v>
      </c>
      <c r="D125" t="s">
        <v>75</v>
      </c>
      <c r="E125" t="s">
        <v>38</v>
      </c>
      <c r="F125" s="44">
        <v>104779</v>
      </c>
      <c r="G125" s="45">
        <v>53.77</v>
      </c>
      <c r="H125" s="46">
        <v>21.507999999999999</v>
      </c>
      <c r="I125" t="s">
        <v>39</v>
      </c>
      <c r="J125" t="s">
        <v>63</v>
      </c>
    </row>
    <row r="126" spans="2:10" hidden="1" x14ac:dyDescent="0.25">
      <c r="B126" t="s">
        <v>35</v>
      </c>
      <c r="C126" t="s">
        <v>61</v>
      </c>
      <c r="D126" t="s">
        <v>76</v>
      </c>
      <c r="E126" t="s">
        <v>45</v>
      </c>
      <c r="F126" s="44">
        <v>7464</v>
      </c>
      <c r="G126" s="45">
        <v>5.51</v>
      </c>
      <c r="H126" s="46">
        <v>2.2040000000000002</v>
      </c>
      <c r="I126" t="s">
        <v>39</v>
      </c>
      <c r="J126" t="s">
        <v>63</v>
      </c>
    </row>
    <row r="127" spans="2:10" hidden="1" x14ac:dyDescent="0.25">
      <c r="B127" t="s">
        <v>35</v>
      </c>
      <c r="C127" t="s">
        <v>61</v>
      </c>
      <c r="D127" t="s">
        <v>76</v>
      </c>
      <c r="E127" t="s">
        <v>64</v>
      </c>
      <c r="F127" s="44">
        <v>842147</v>
      </c>
      <c r="G127" s="45">
        <v>0</v>
      </c>
      <c r="H127" s="46">
        <v>0</v>
      </c>
      <c r="I127" t="s">
        <v>39</v>
      </c>
      <c r="J127" t="s">
        <v>63</v>
      </c>
    </row>
    <row r="128" spans="2:10" hidden="1" x14ac:dyDescent="0.25">
      <c r="B128" t="s">
        <v>35</v>
      </c>
      <c r="C128" t="s">
        <v>61</v>
      </c>
      <c r="D128" t="s">
        <v>76</v>
      </c>
      <c r="E128" t="s">
        <v>48</v>
      </c>
      <c r="F128" s="44">
        <v>1436</v>
      </c>
      <c r="G128" s="45">
        <v>1.17</v>
      </c>
      <c r="H128" s="46">
        <v>0.46800000000000003</v>
      </c>
      <c r="I128" t="s">
        <v>39</v>
      </c>
      <c r="J128" t="s">
        <v>63</v>
      </c>
    </row>
    <row r="129" spans="1:10" hidden="1" x14ac:dyDescent="0.25">
      <c r="B129" t="s">
        <v>35</v>
      </c>
      <c r="C129" t="s">
        <v>61</v>
      </c>
      <c r="D129" t="s">
        <v>76</v>
      </c>
      <c r="E129" t="s">
        <v>59</v>
      </c>
      <c r="F129" s="44">
        <v>60</v>
      </c>
      <c r="G129" s="45">
        <v>0.03</v>
      </c>
      <c r="H129" s="46">
        <v>1.2E-2</v>
      </c>
      <c r="I129" t="s">
        <v>39</v>
      </c>
      <c r="J129" t="s">
        <v>63</v>
      </c>
    </row>
    <row r="130" spans="1:10" x14ac:dyDescent="0.25">
      <c r="B130" t="s">
        <v>35</v>
      </c>
      <c r="C130" t="s">
        <v>61</v>
      </c>
      <c r="D130" t="s">
        <v>76</v>
      </c>
      <c r="E130" t="s">
        <v>42</v>
      </c>
      <c r="F130" s="44">
        <v>61777</v>
      </c>
      <c r="G130" s="45">
        <v>51.97</v>
      </c>
      <c r="H130" s="46">
        <v>20.788</v>
      </c>
      <c r="I130" t="s">
        <v>39</v>
      </c>
      <c r="J130" t="s">
        <v>63</v>
      </c>
    </row>
    <row r="131" spans="1:10" hidden="1" x14ac:dyDescent="0.25">
      <c r="B131" t="s">
        <v>35</v>
      </c>
      <c r="C131" t="s">
        <v>61</v>
      </c>
      <c r="D131" t="s">
        <v>76</v>
      </c>
      <c r="E131" t="s">
        <v>47</v>
      </c>
      <c r="F131" s="44">
        <v>2</v>
      </c>
      <c r="G131" s="45">
        <v>0</v>
      </c>
      <c r="H131" s="46">
        <v>0</v>
      </c>
      <c r="I131" t="s">
        <v>39</v>
      </c>
      <c r="J131" t="s">
        <v>63</v>
      </c>
    </row>
    <row r="132" spans="1:10" x14ac:dyDescent="0.25">
      <c r="B132" t="s">
        <v>35</v>
      </c>
      <c r="C132" t="s">
        <v>61</v>
      </c>
      <c r="D132" t="s">
        <v>76</v>
      </c>
      <c r="E132" t="s">
        <v>46</v>
      </c>
      <c r="F132" s="44">
        <v>32101</v>
      </c>
      <c r="G132" s="45">
        <v>28.27</v>
      </c>
      <c r="H132" s="46">
        <v>11.308</v>
      </c>
      <c r="I132" t="s">
        <v>39</v>
      </c>
      <c r="J132" t="s">
        <v>63</v>
      </c>
    </row>
    <row r="133" spans="1:10" x14ac:dyDescent="0.25">
      <c r="B133" t="s">
        <v>35</v>
      </c>
      <c r="C133" t="s">
        <v>61</v>
      </c>
      <c r="D133" t="s">
        <v>76</v>
      </c>
      <c r="E133" t="s">
        <v>38</v>
      </c>
      <c r="F133" s="44">
        <v>482992</v>
      </c>
      <c r="G133" s="45">
        <v>335.65</v>
      </c>
      <c r="H133" s="46">
        <v>134.26</v>
      </c>
      <c r="I133" t="s">
        <v>39</v>
      </c>
      <c r="J133" t="s">
        <v>63</v>
      </c>
    </row>
    <row r="134" spans="1:10" x14ac:dyDescent="0.25">
      <c r="B134" t="s">
        <v>35</v>
      </c>
      <c r="C134" t="s">
        <v>61</v>
      </c>
      <c r="D134" t="s">
        <v>76</v>
      </c>
      <c r="E134" t="s">
        <v>43</v>
      </c>
      <c r="F134" s="44">
        <v>839415</v>
      </c>
      <c r="G134" s="45">
        <v>696.53</v>
      </c>
      <c r="H134" s="46">
        <v>278.61200000000002</v>
      </c>
      <c r="I134" t="s">
        <v>39</v>
      </c>
      <c r="J134" t="s">
        <v>63</v>
      </c>
    </row>
    <row r="135" spans="1:10" hidden="1" x14ac:dyDescent="0.25">
      <c r="B135" t="s">
        <v>35</v>
      </c>
      <c r="C135" t="s">
        <v>61</v>
      </c>
      <c r="D135" t="s">
        <v>76</v>
      </c>
      <c r="E135" t="s">
        <v>53</v>
      </c>
      <c r="F135" s="44">
        <v>58</v>
      </c>
      <c r="G135" s="45">
        <v>0.06</v>
      </c>
      <c r="H135" s="46">
        <v>2.4E-2</v>
      </c>
      <c r="I135" t="s">
        <v>39</v>
      </c>
      <c r="J135" t="s">
        <v>63</v>
      </c>
    </row>
    <row r="136" spans="1:10" hidden="1" x14ac:dyDescent="0.25">
      <c r="B136" t="s">
        <v>35</v>
      </c>
      <c r="C136" t="s">
        <v>61</v>
      </c>
      <c r="D136" t="s">
        <v>76</v>
      </c>
      <c r="E136" t="s">
        <v>44</v>
      </c>
      <c r="F136" s="44">
        <v>3520</v>
      </c>
      <c r="G136" s="45">
        <v>2.74</v>
      </c>
      <c r="H136" s="46">
        <v>1.0960000000000001</v>
      </c>
      <c r="I136" t="s">
        <v>39</v>
      </c>
      <c r="J136" t="s">
        <v>63</v>
      </c>
    </row>
    <row r="137" spans="1:10" hidden="1" x14ac:dyDescent="0.25">
      <c r="B137" t="s">
        <v>35</v>
      </c>
      <c r="C137" t="s">
        <v>61</v>
      </c>
      <c r="D137" t="s">
        <v>76</v>
      </c>
      <c r="E137" t="s">
        <v>54</v>
      </c>
      <c r="F137" s="44">
        <v>1</v>
      </c>
      <c r="G137" s="45">
        <v>0</v>
      </c>
      <c r="H137" s="46">
        <v>0</v>
      </c>
      <c r="I137" t="s">
        <v>39</v>
      </c>
      <c r="J137" t="s">
        <v>63</v>
      </c>
    </row>
    <row r="139" spans="1:10" ht="15" customHeight="1" x14ac:dyDescent="0.25">
      <c r="A139" t="s">
        <v>125</v>
      </c>
      <c r="H139" s="6">
        <f>SUM(H6:H35)</f>
        <v>4582.043999999999</v>
      </c>
    </row>
    <row r="141" spans="1:10" ht="15" customHeight="1" x14ac:dyDescent="0.25">
      <c r="A141" t="s">
        <v>126</v>
      </c>
      <c r="H141" s="6">
        <f>H134+H133+H132+H130+H125+H120+H119+H105+H103+H95+H50+H48+H47+H46</f>
        <v>575.50400000000013</v>
      </c>
    </row>
    <row r="143" spans="1:10" ht="15" customHeight="1" x14ac:dyDescent="0.25">
      <c r="A143" t="s">
        <v>127</v>
      </c>
      <c r="H143" s="6">
        <f>H78+H76+H74+H59+H58+H57+H56</f>
        <v>222.6</v>
      </c>
    </row>
  </sheetData>
  <autoFilter ref="B1:H137" xr:uid="{00000000-0001-0000-0100-000000000000}">
    <filterColumn colId="6">
      <filters blank="1">
        <filter val="$1.247,04"/>
        <filter val="$10,03"/>
        <filter val="$11,31"/>
        <filter val="$11,33"/>
        <filter val="$11,84"/>
        <filter val="$134,26"/>
        <filter val="$16,54"/>
        <filter val="$17,16"/>
        <filter val="$19,82"/>
        <filter val="$2.404,77"/>
        <filter val="$20,25"/>
        <filter val="$20,79"/>
        <filter val="$21,51"/>
        <filter val="$26,46"/>
        <filter val="$278,61"/>
        <filter val="$29,08"/>
        <filter val="$30,84"/>
        <filter val="$38,57"/>
        <filter val="$51,66"/>
        <filter val="$53,58"/>
        <filter val="$57,24"/>
        <filter val="$59,80"/>
        <filter val="$6,51"/>
        <filter val="$655,79"/>
        <filter val="$7,51"/>
        <filter val="$7,91"/>
        <filter val="$8,00"/>
        <filter val="$8,15"/>
        <filter val="$9,80"/>
        <filter val="$95,71"/>
        <filter val="Content Partner RevShare"/>
      </filters>
    </filterColumn>
  </autoFilter>
  <mergeCells count="1">
    <mergeCell ref="B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J218"/>
  <sheetViews>
    <sheetView topLeftCell="A144" workbookViewId="0">
      <selection activeCell="H208" sqref="H6:H208"/>
    </sheetView>
  </sheetViews>
  <sheetFormatPr baseColWidth="10" defaultColWidth="9.42578125" defaultRowHeight="15" customHeight="1" x14ac:dyDescent="0.25"/>
  <cols>
    <col min="2" max="2" width="50.5703125" customWidth="1"/>
    <col min="3" max="3" width="32.5703125" customWidth="1"/>
    <col min="4" max="5" width="24.5703125" customWidth="1"/>
    <col min="6" max="6" width="27.42578125" style="8" customWidth="1"/>
    <col min="7" max="7" width="21.42578125" style="6" customWidth="1"/>
    <col min="8" max="8" width="30.42578125" style="6" customWidth="1"/>
    <col min="9" max="10" width="32.5703125" hidden="1" customWidth="1"/>
  </cols>
  <sheetData>
    <row r="1" spans="2:10" ht="15.75" thickBot="1" x14ac:dyDescent="0.3"/>
    <row r="2" spans="2:10" s="2" customFormat="1" ht="33" customHeight="1" thickBot="1" x14ac:dyDescent="0.3">
      <c r="B2" s="64" t="s">
        <v>15</v>
      </c>
      <c r="C2" s="65"/>
      <c r="D2" s="65"/>
      <c r="E2" s="65"/>
      <c r="F2" s="65"/>
      <c r="G2" s="65"/>
      <c r="H2" s="66"/>
      <c r="I2" s="32"/>
      <c r="J2" s="32"/>
    </row>
    <row r="4" spans="2:10" s="1" customFormat="1" ht="43.5" customHeight="1" x14ac:dyDescent="0.25">
      <c r="B4" s="9" t="s">
        <v>16</v>
      </c>
      <c r="C4" s="9" t="s">
        <v>7</v>
      </c>
      <c r="D4" s="9" t="s">
        <v>8</v>
      </c>
      <c r="E4" s="9" t="s">
        <v>9</v>
      </c>
      <c r="F4" s="12" t="s">
        <v>17</v>
      </c>
      <c r="G4" s="13" t="s">
        <v>11</v>
      </c>
      <c r="H4" s="13" t="s">
        <v>12</v>
      </c>
      <c r="I4" s="9" t="s">
        <v>13</v>
      </c>
      <c r="J4" s="9" t="s">
        <v>14</v>
      </c>
    </row>
    <row r="5" spans="2:10" hidden="1" x14ac:dyDescent="0.25">
      <c r="B5" t="s">
        <v>35</v>
      </c>
      <c r="C5" t="s">
        <v>36</v>
      </c>
      <c r="D5" t="s">
        <v>37</v>
      </c>
      <c r="E5" t="s">
        <v>38</v>
      </c>
      <c r="F5" s="47">
        <v>1</v>
      </c>
      <c r="G5" s="48">
        <v>0</v>
      </c>
      <c r="H5" s="49">
        <v>0</v>
      </c>
      <c r="I5" t="s">
        <v>39</v>
      </c>
      <c r="J5" t="s">
        <v>40</v>
      </c>
    </row>
    <row r="6" spans="2:10" x14ac:dyDescent="0.25">
      <c r="B6" t="s">
        <v>35</v>
      </c>
      <c r="C6" t="s">
        <v>36</v>
      </c>
      <c r="D6" t="s">
        <v>41</v>
      </c>
      <c r="E6" t="s">
        <v>38</v>
      </c>
      <c r="F6" s="47">
        <v>281043</v>
      </c>
      <c r="G6" s="48">
        <v>797.29</v>
      </c>
      <c r="H6" s="49">
        <v>318.916</v>
      </c>
      <c r="I6" t="s">
        <v>39</v>
      </c>
      <c r="J6" t="s">
        <v>40</v>
      </c>
    </row>
    <row r="7" spans="2:10" x14ac:dyDescent="0.25">
      <c r="B7" t="s">
        <v>35</v>
      </c>
      <c r="C7" t="s">
        <v>36</v>
      </c>
      <c r="D7" t="s">
        <v>41</v>
      </c>
      <c r="E7" t="s">
        <v>45</v>
      </c>
      <c r="F7" s="47">
        <v>200831</v>
      </c>
      <c r="G7" s="48">
        <v>371.64</v>
      </c>
      <c r="H7" s="49">
        <v>148.65600000000001</v>
      </c>
      <c r="I7" t="s">
        <v>39</v>
      </c>
      <c r="J7" t="s">
        <v>40</v>
      </c>
    </row>
    <row r="8" spans="2:10" hidden="1" x14ac:dyDescent="0.25">
      <c r="B8" t="s">
        <v>35</v>
      </c>
      <c r="C8" t="s">
        <v>36</v>
      </c>
      <c r="D8" t="s">
        <v>41</v>
      </c>
      <c r="E8" t="s">
        <v>43</v>
      </c>
      <c r="F8" s="47">
        <v>480</v>
      </c>
      <c r="G8" s="48">
        <v>0.89</v>
      </c>
      <c r="H8" s="49">
        <v>0.35599999999999998</v>
      </c>
      <c r="I8" t="s">
        <v>39</v>
      </c>
      <c r="J8" t="s">
        <v>40</v>
      </c>
    </row>
    <row r="9" spans="2:10" hidden="1" x14ac:dyDescent="0.25">
      <c r="B9" t="s">
        <v>35</v>
      </c>
      <c r="C9" t="s">
        <v>36</v>
      </c>
      <c r="D9" t="s">
        <v>41</v>
      </c>
      <c r="E9" t="s">
        <v>46</v>
      </c>
      <c r="F9" s="47">
        <v>24</v>
      </c>
      <c r="G9" s="48">
        <v>0.08</v>
      </c>
      <c r="H9" s="49">
        <v>3.2000000000000001E-2</v>
      </c>
      <c r="I9" t="s">
        <v>39</v>
      </c>
      <c r="J9" t="s">
        <v>40</v>
      </c>
    </row>
    <row r="10" spans="2:10" x14ac:dyDescent="0.25">
      <c r="B10" t="s">
        <v>35</v>
      </c>
      <c r="C10" t="s">
        <v>36</v>
      </c>
      <c r="D10" t="s">
        <v>41</v>
      </c>
      <c r="E10" t="s">
        <v>42</v>
      </c>
      <c r="F10" s="47">
        <v>4542969</v>
      </c>
      <c r="G10" s="48">
        <v>7098.06</v>
      </c>
      <c r="H10" s="49">
        <v>2839.2240000000002</v>
      </c>
      <c r="I10" t="s">
        <v>39</v>
      </c>
      <c r="J10" t="s">
        <v>40</v>
      </c>
    </row>
    <row r="11" spans="2:10" x14ac:dyDescent="0.25">
      <c r="B11" t="s">
        <v>35</v>
      </c>
      <c r="C11" t="s">
        <v>36</v>
      </c>
      <c r="D11" t="s">
        <v>41</v>
      </c>
      <c r="E11" t="s">
        <v>44</v>
      </c>
      <c r="F11" s="47">
        <v>93744</v>
      </c>
      <c r="G11" s="48">
        <v>194.66</v>
      </c>
      <c r="H11" s="49">
        <v>77.864000000000004</v>
      </c>
      <c r="I11" t="s">
        <v>39</v>
      </c>
      <c r="J11" t="s">
        <v>40</v>
      </c>
    </row>
    <row r="12" spans="2:10" hidden="1" x14ac:dyDescent="0.25">
      <c r="B12" t="s">
        <v>35</v>
      </c>
      <c r="C12" t="s">
        <v>36</v>
      </c>
      <c r="D12" t="s">
        <v>41</v>
      </c>
      <c r="E12" t="s">
        <v>48</v>
      </c>
      <c r="F12" s="47">
        <v>3</v>
      </c>
      <c r="G12" s="48">
        <v>0.01</v>
      </c>
      <c r="H12" s="49">
        <v>4.0000000000000001E-3</v>
      </c>
      <c r="I12" t="s">
        <v>39</v>
      </c>
      <c r="J12" t="s">
        <v>40</v>
      </c>
    </row>
    <row r="13" spans="2:10" hidden="1" x14ac:dyDescent="0.25">
      <c r="B13" t="s">
        <v>35</v>
      </c>
      <c r="C13" t="s">
        <v>36</v>
      </c>
      <c r="D13" t="s">
        <v>41</v>
      </c>
      <c r="E13" t="s">
        <v>47</v>
      </c>
      <c r="F13" s="47">
        <v>141</v>
      </c>
      <c r="G13" s="48">
        <v>0</v>
      </c>
      <c r="H13" s="49">
        <v>0</v>
      </c>
      <c r="I13" t="s">
        <v>39</v>
      </c>
      <c r="J13" t="s">
        <v>40</v>
      </c>
    </row>
    <row r="14" spans="2:10" hidden="1" x14ac:dyDescent="0.25">
      <c r="B14" t="s">
        <v>35</v>
      </c>
      <c r="C14" t="s">
        <v>36</v>
      </c>
      <c r="D14" t="s">
        <v>66</v>
      </c>
      <c r="E14" t="s">
        <v>38</v>
      </c>
      <c r="F14" s="47">
        <v>12</v>
      </c>
      <c r="G14" s="48">
        <v>0.02</v>
      </c>
      <c r="H14" s="49">
        <v>8.0000000000000002E-3</v>
      </c>
      <c r="I14" t="s">
        <v>39</v>
      </c>
      <c r="J14" t="s">
        <v>40</v>
      </c>
    </row>
    <row r="15" spans="2:10" hidden="1" x14ac:dyDescent="0.25">
      <c r="B15" t="s">
        <v>35</v>
      </c>
      <c r="C15" t="s">
        <v>36</v>
      </c>
      <c r="D15" t="s">
        <v>66</v>
      </c>
      <c r="E15" t="s">
        <v>42</v>
      </c>
      <c r="F15" s="47">
        <v>28</v>
      </c>
      <c r="G15" s="48">
        <v>0.03</v>
      </c>
      <c r="H15" s="49">
        <v>1.2E-2</v>
      </c>
      <c r="I15" t="s">
        <v>39</v>
      </c>
      <c r="J15" t="s">
        <v>40</v>
      </c>
    </row>
    <row r="16" spans="2:10" hidden="1" x14ac:dyDescent="0.25">
      <c r="B16" t="s">
        <v>35</v>
      </c>
      <c r="C16" t="s">
        <v>36</v>
      </c>
      <c r="D16" t="s">
        <v>77</v>
      </c>
      <c r="E16" t="s">
        <v>38</v>
      </c>
      <c r="F16" s="47">
        <v>49</v>
      </c>
      <c r="G16" s="48">
        <v>0.01</v>
      </c>
      <c r="H16" s="49">
        <v>4.0000000000000001E-3</v>
      </c>
      <c r="I16" t="s">
        <v>39</v>
      </c>
      <c r="J16" t="s">
        <v>40</v>
      </c>
    </row>
    <row r="17" spans="2:10" hidden="1" x14ac:dyDescent="0.25">
      <c r="B17" t="s">
        <v>35</v>
      </c>
      <c r="C17" t="s">
        <v>36</v>
      </c>
      <c r="D17" t="s">
        <v>77</v>
      </c>
      <c r="E17" t="s">
        <v>42</v>
      </c>
      <c r="F17" s="47">
        <v>1</v>
      </c>
      <c r="G17" s="48">
        <v>0</v>
      </c>
      <c r="H17" s="49">
        <v>0</v>
      </c>
      <c r="I17" t="s">
        <v>39</v>
      </c>
      <c r="J17" t="s">
        <v>40</v>
      </c>
    </row>
    <row r="18" spans="2:10" hidden="1" x14ac:dyDescent="0.25">
      <c r="B18" t="s">
        <v>35</v>
      </c>
      <c r="C18" t="s">
        <v>36</v>
      </c>
      <c r="D18" t="s">
        <v>49</v>
      </c>
      <c r="E18" t="s">
        <v>38</v>
      </c>
      <c r="F18" s="47">
        <v>58</v>
      </c>
      <c r="G18" s="48">
        <v>0.03</v>
      </c>
      <c r="H18" s="49">
        <v>1.2E-2</v>
      </c>
      <c r="I18" t="s">
        <v>39</v>
      </c>
      <c r="J18" t="s">
        <v>40</v>
      </c>
    </row>
    <row r="19" spans="2:10" hidden="1" x14ac:dyDescent="0.25">
      <c r="B19" t="s">
        <v>35</v>
      </c>
      <c r="C19" t="s">
        <v>36</v>
      </c>
      <c r="D19" t="s">
        <v>49</v>
      </c>
      <c r="E19" t="s">
        <v>42</v>
      </c>
      <c r="F19" s="47">
        <v>1</v>
      </c>
      <c r="G19" s="48">
        <v>0</v>
      </c>
      <c r="H19" s="49">
        <v>0</v>
      </c>
      <c r="I19" t="s">
        <v>39</v>
      </c>
      <c r="J19" t="s">
        <v>40</v>
      </c>
    </row>
    <row r="20" spans="2:10" hidden="1" x14ac:dyDescent="0.25">
      <c r="B20" t="s">
        <v>35</v>
      </c>
      <c r="C20" t="s">
        <v>36</v>
      </c>
      <c r="D20" t="s">
        <v>50</v>
      </c>
      <c r="E20" t="s">
        <v>42</v>
      </c>
      <c r="F20" s="47">
        <v>11</v>
      </c>
      <c r="G20" s="48">
        <v>0.03</v>
      </c>
      <c r="H20" s="49">
        <v>1.2E-2</v>
      </c>
      <c r="I20" t="s">
        <v>39</v>
      </c>
      <c r="J20" t="s">
        <v>40</v>
      </c>
    </row>
    <row r="21" spans="2:10" hidden="1" x14ac:dyDescent="0.25">
      <c r="B21" t="s">
        <v>35</v>
      </c>
      <c r="C21" t="s">
        <v>36</v>
      </c>
      <c r="D21" t="s">
        <v>50</v>
      </c>
      <c r="E21" t="s">
        <v>38</v>
      </c>
      <c r="F21" s="47">
        <v>20</v>
      </c>
      <c r="G21" s="48">
        <v>0.1</v>
      </c>
      <c r="H21" s="49">
        <v>0.04</v>
      </c>
      <c r="I21" t="s">
        <v>39</v>
      </c>
      <c r="J21" t="s">
        <v>40</v>
      </c>
    </row>
    <row r="22" spans="2:10" hidden="1" x14ac:dyDescent="0.25">
      <c r="B22" t="s">
        <v>35</v>
      </c>
      <c r="C22" t="s">
        <v>36</v>
      </c>
      <c r="D22" t="s">
        <v>68</v>
      </c>
      <c r="E22" t="s">
        <v>38</v>
      </c>
      <c r="F22" s="47">
        <v>133</v>
      </c>
      <c r="G22" s="48">
        <v>0.09</v>
      </c>
      <c r="H22" s="49">
        <v>3.5999999999999997E-2</v>
      </c>
      <c r="I22" t="s">
        <v>39</v>
      </c>
      <c r="J22" t="s">
        <v>40</v>
      </c>
    </row>
    <row r="23" spans="2:10" hidden="1" x14ac:dyDescent="0.25">
      <c r="B23" t="s">
        <v>35</v>
      </c>
      <c r="C23" t="s">
        <v>36</v>
      </c>
      <c r="D23" t="s">
        <v>68</v>
      </c>
      <c r="E23" t="s">
        <v>45</v>
      </c>
      <c r="F23" s="47">
        <v>1</v>
      </c>
      <c r="G23" s="48">
        <v>0</v>
      </c>
      <c r="H23" s="49">
        <v>0</v>
      </c>
      <c r="I23" t="s">
        <v>39</v>
      </c>
      <c r="J23" t="s">
        <v>40</v>
      </c>
    </row>
    <row r="24" spans="2:10" hidden="1" x14ac:dyDescent="0.25">
      <c r="B24" t="s">
        <v>35</v>
      </c>
      <c r="C24" t="s">
        <v>36</v>
      </c>
      <c r="D24" t="s">
        <v>68</v>
      </c>
      <c r="E24" t="s">
        <v>42</v>
      </c>
      <c r="F24" s="47">
        <v>183</v>
      </c>
      <c r="G24" s="48">
        <v>0.05</v>
      </c>
      <c r="H24" s="49">
        <v>0.02</v>
      </c>
      <c r="I24" t="s">
        <v>39</v>
      </c>
      <c r="J24" t="s">
        <v>40</v>
      </c>
    </row>
    <row r="25" spans="2:10" hidden="1" x14ac:dyDescent="0.25">
      <c r="B25" t="s">
        <v>35</v>
      </c>
      <c r="C25" t="s">
        <v>36</v>
      </c>
      <c r="D25" t="s">
        <v>68</v>
      </c>
      <c r="E25" t="s">
        <v>43</v>
      </c>
      <c r="F25" s="47">
        <v>1</v>
      </c>
      <c r="G25" s="48">
        <v>0</v>
      </c>
      <c r="H25" s="49">
        <v>0</v>
      </c>
      <c r="I25" t="s">
        <v>39</v>
      </c>
      <c r="J25" t="s">
        <v>40</v>
      </c>
    </row>
    <row r="26" spans="2:10" hidden="1" x14ac:dyDescent="0.25">
      <c r="B26" t="s">
        <v>35</v>
      </c>
      <c r="C26" t="s">
        <v>36</v>
      </c>
      <c r="D26" t="s">
        <v>51</v>
      </c>
      <c r="E26" t="s">
        <v>38</v>
      </c>
      <c r="F26" s="47">
        <v>11</v>
      </c>
      <c r="G26" s="48">
        <v>0.01</v>
      </c>
      <c r="H26" s="49">
        <v>4.0000000000000001E-3</v>
      </c>
      <c r="I26" t="s">
        <v>39</v>
      </c>
      <c r="J26" t="s">
        <v>40</v>
      </c>
    </row>
    <row r="27" spans="2:10" hidden="1" x14ac:dyDescent="0.25">
      <c r="B27" t="s">
        <v>35</v>
      </c>
      <c r="C27" t="s">
        <v>36</v>
      </c>
      <c r="D27" t="s">
        <v>51</v>
      </c>
      <c r="E27" t="s">
        <v>42</v>
      </c>
      <c r="F27" s="47">
        <v>35</v>
      </c>
      <c r="G27" s="48">
        <v>0.05</v>
      </c>
      <c r="H27" s="49">
        <v>0.02</v>
      </c>
      <c r="I27" t="s">
        <v>39</v>
      </c>
      <c r="J27" t="s">
        <v>40</v>
      </c>
    </row>
    <row r="28" spans="2:10" hidden="1" x14ac:dyDescent="0.25">
      <c r="B28" t="s">
        <v>35</v>
      </c>
      <c r="C28" t="s">
        <v>36</v>
      </c>
      <c r="D28" t="s">
        <v>78</v>
      </c>
      <c r="E28" t="s">
        <v>42</v>
      </c>
      <c r="F28" s="47">
        <v>2</v>
      </c>
      <c r="G28" s="48">
        <v>0</v>
      </c>
      <c r="H28" s="49">
        <v>0</v>
      </c>
      <c r="I28" t="s">
        <v>39</v>
      </c>
      <c r="J28" t="s">
        <v>40</v>
      </c>
    </row>
    <row r="29" spans="2:10" x14ac:dyDescent="0.25">
      <c r="B29" t="s">
        <v>35</v>
      </c>
      <c r="C29" t="s">
        <v>36</v>
      </c>
      <c r="D29" t="s">
        <v>52</v>
      </c>
      <c r="E29" t="s">
        <v>38</v>
      </c>
      <c r="F29" s="47">
        <v>21517538</v>
      </c>
      <c r="G29" s="48">
        <v>55318.61</v>
      </c>
      <c r="H29" s="49">
        <v>22127.444</v>
      </c>
      <c r="I29" t="s">
        <v>39</v>
      </c>
      <c r="J29" t="s">
        <v>40</v>
      </c>
    </row>
    <row r="30" spans="2:10" x14ac:dyDescent="0.25">
      <c r="B30" t="s">
        <v>35</v>
      </c>
      <c r="C30" t="s">
        <v>36</v>
      </c>
      <c r="D30" t="s">
        <v>52</v>
      </c>
      <c r="E30" t="s">
        <v>45</v>
      </c>
      <c r="F30" s="47">
        <v>120980</v>
      </c>
      <c r="G30" s="48">
        <v>357.51</v>
      </c>
      <c r="H30" s="49">
        <v>143.00399999999999</v>
      </c>
      <c r="I30" t="s">
        <v>39</v>
      </c>
      <c r="J30" t="s">
        <v>40</v>
      </c>
    </row>
    <row r="31" spans="2:10" x14ac:dyDescent="0.25">
      <c r="B31" t="s">
        <v>35</v>
      </c>
      <c r="C31" t="s">
        <v>36</v>
      </c>
      <c r="D31" t="s">
        <v>52</v>
      </c>
      <c r="E31" t="s">
        <v>43</v>
      </c>
      <c r="F31" s="47">
        <v>321485</v>
      </c>
      <c r="G31" s="48">
        <v>950.03</v>
      </c>
      <c r="H31" s="49">
        <v>380.012</v>
      </c>
      <c r="I31" t="s">
        <v>39</v>
      </c>
      <c r="J31" t="s">
        <v>40</v>
      </c>
    </row>
    <row r="32" spans="2:10" x14ac:dyDescent="0.25">
      <c r="B32" t="s">
        <v>35</v>
      </c>
      <c r="C32" t="s">
        <v>36</v>
      </c>
      <c r="D32" t="s">
        <v>52</v>
      </c>
      <c r="E32" t="s">
        <v>42</v>
      </c>
      <c r="F32" s="47">
        <v>113246</v>
      </c>
      <c r="G32" s="48">
        <v>383.01</v>
      </c>
      <c r="H32" s="49">
        <v>153.20400000000001</v>
      </c>
      <c r="I32" t="s">
        <v>39</v>
      </c>
      <c r="J32" t="s">
        <v>40</v>
      </c>
    </row>
    <row r="33" spans="2:10" hidden="1" x14ac:dyDescent="0.25">
      <c r="B33" t="s">
        <v>35</v>
      </c>
      <c r="C33" t="s">
        <v>36</v>
      </c>
      <c r="D33" t="s">
        <v>52</v>
      </c>
      <c r="E33" t="s">
        <v>44</v>
      </c>
      <c r="F33" s="47">
        <v>1979</v>
      </c>
      <c r="G33" s="48">
        <v>6.67</v>
      </c>
      <c r="H33" s="49">
        <v>2.6680000000000001</v>
      </c>
      <c r="I33" t="s">
        <v>39</v>
      </c>
      <c r="J33" t="s">
        <v>40</v>
      </c>
    </row>
    <row r="34" spans="2:10" hidden="1" x14ac:dyDescent="0.25">
      <c r="B34" t="s">
        <v>35</v>
      </c>
      <c r="C34" t="s">
        <v>36</v>
      </c>
      <c r="D34" t="s">
        <v>52</v>
      </c>
      <c r="E34" t="s">
        <v>48</v>
      </c>
      <c r="F34" s="47">
        <v>209</v>
      </c>
      <c r="G34" s="48">
        <v>0.62</v>
      </c>
      <c r="H34" s="49">
        <v>0.248</v>
      </c>
      <c r="I34" t="s">
        <v>39</v>
      </c>
      <c r="J34" t="s">
        <v>40</v>
      </c>
    </row>
    <row r="35" spans="2:10" hidden="1" x14ac:dyDescent="0.25">
      <c r="B35" t="s">
        <v>35</v>
      </c>
      <c r="C35" t="s">
        <v>36</v>
      </c>
      <c r="D35" t="s">
        <v>52</v>
      </c>
      <c r="E35" t="s">
        <v>47</v>
      </c>
      <c r="F35" s="47">
        <v>2415</v>
      </c>
      <c r="G35" s="48">
        <v>0</v>
      </c>
      <c r="H35" s="49">
        <v>0</v>
      </c>
      <c r="I35" t="s">
        <v>39</v>
      </c>
      <c r="J35" t="s">
        <v>40</v>
      </c>
    </row>
    <row r="36" spans="2:10" hidden="1" x14ac:dyDescent="0.25">
      <c r="B36" t="s">
        <v>35</v>
      </c>
      <c r="C36" t="s">
        <v>36</v>
      </c>
      <c r="D36" t="s">
        <v>52</v>
      </c>
      <c r="E36" t="s">
        <v>59</v>
      </c>
      <c r="F36" s="47">
        <v>21</v>
      </c>
      <c r="G36" s="48">
        <v>0.02</v>
      </c>
      <c r="H36" s="49">
        <v>8.0000000000000002E-3</v>
      </c>
      <c r="I36" t="s">
        <v>39</v>
      </c>
      <c r="J36" t="s">
        <v>40</v>
      </c>
    </row>
    <row r="37" spans="2:10" hidden="1" x14ac:dyDescent="0.25">
      <c r="B37" t="s">
        <v>35</v>
      </c>
      <c r="C37" t="s">
        <v>36</v>
      </c>
      <c r="D37" t="s">
        <v>52</v>
      </c>
      <c r="E37" t="s">
        <v>53</v>
      </c>
      <c r="F37" s="47">
        <v>37</v>
      </c>
      <c r="G37" s="48">
        <v>0.11</v>
      </c>
      <c r="H37" s="49">
        <v>4.3999999999999997E-2</v>
      </c>
      <c r="I37" t="s">
        <v>39</v>
      </c>
      <c r="J37" t="s">
        <v>40</v>
      </c>
    </row>
    <row r="38" spans="2:10" hidden="1" x14ac:dyDescent="0.25">
      <c r="B38" t="s">
        <v>35</v>
      </c>
      <c r="C38" t="s">
        <v>36</v>
      </c>
      <c r="D38" t="s">
        <v>52</v>
      </c>
      <c r="E38" t="s">
        <v>46</v>
      </c>
      <c r="F38" s="47">
        <v>240</v>
      </c>
      <c r="G38" s="48">
        <v>1.1100000000000001</v>
      </c>
      <c r="H38" s="49">
        <v>0.44400000000000001</v>
      </c>
      <c r="I38" t="s">
        <v>39</v>
      </c>
      <c r="J38" t="s">
        <v>40</v>
      </c>
    </row>
    <row r="39" spans="2:10" hidden="1" x14ac:dyDescent="0.25">
      <c r="B39" t="s">
        <v>35</v>
      </c>
      <c r="C39" t="s">
        <v>36</v>
      </c>
      <c r="D39" t="s">
        <v>52</v>
      </c>
      <c r="E39" t="s">
        <v>54</v>
      </c>
      <c r="F39" s="47">
        <v>58</v>
      </c>
      <c r="G39" s="48">
        <v>0.24</v>
      </c>
      <c r="H39" s="49">
        <v>9.6000000000000002E-2</v>
      </c>
      <c r="I39" t="s">
        <v>39</v>
      </c>
      <c r="J39" t="s">
        <v>40</v>
      </c>
    </row>
    <row r="40" spans="2:10" hidden="1" x14ac:dyDescent="0.25">
      <c r="B40" t="s">
        <v>35</v>
      </c>
      <c r="C40" t="s">
        <v>36</v>
      </c>
      <c r="D40" t="s">
        <v>52</v>
      </c>
      <c r="E40" t="s">
        <v>64</v>
      </c>
      <c r="F40" s="47">
        <v>2</v>
      </c>
      <c r="G40" s="48">
        <v>0</v>
      </c>
      <c r="H40" s="49">
        <v>0</v>
      </c>
      <c r="I40" t="s">
        <v>39</v>
      </c>
      <c r="J40" t="s">
        <v>40</v>
      </c>
    </row>
    <row r="41" spans="2:10" hidden="1" x14ac:dyDescent="0.25">
      <c r="B41" t="s">
        <v>35</v>
      </c>
      <c r="C41" t="s">
        <v>36</v>
      </c>
      <c r="D41" t="s">
        <v>79</v>
      </c>
      <c r="E41" t="s">
        <v>42</v>
      </c>
      <c r="F41" s="47">
        <v>15</v>
      </c>
      <c r="G41" s="48">
        <v>0.01</v>
      </c>
      <c r="H41" s="49">
        <v>4.0000000000000001E-3</v>
      </c>
      <c r="I41" t="s">
        <v>39</v>
      </c>
      <c r="J41" t="s">
        <v>40</v>
      </c>
    </row>
    <row r="42" spans="2:10" hidden="1" x14ac:dyDescent="0.25">
      <c r="B42" t="s">
        <v>35</v>
      </c>
      <c r="C42" t="s">
        <v>36</v>
      </c>
      <c r="D42" t="s">
        <v>79</v>
      </c>
      <c r="E42" t="s">
        <v>45</v>
      </c>
      <c r="F42" s="47">
        <v>35</v>
      </c>
      <c r="G42" s="48">
        <v>0.01</v>
      </c>
      <c r="H42" s="49">
        <v>4.0000000000000001E-3</v>
      </c>
      <c r="I42" t="s">
        <v>39</v>
      </c>
      <c r="J42" t="s">
        <v>40</v>
      </c>
    </row>
    <row r="43" spans="2:10" hidden="1" x14ac:dyDescent="0.25">
      <c r="B43" t="s">
        <v>35</v>
      </c>
      <c r="C43" t="s">
        <v>36</v>
      </c>
      <c r="D43" t="s">
        <v>80</v>
      </c>
      <c r="E43" t="s">
        <v>38</v>
      </c>
      <c r="F43" s="47">
        <v>1</v>
      </c>
      <c r="G43" s="48">
        <v>0</v>
      </c>
      <c r="H43" s="49">
        <v>0</v>
      </c>
      <c r="I43" t="s">
        <v>39</v>
      </c>
      <c r="J43" t="s">
        <v>40</v>
      </c>
    </row>
    <row r="44" spans="2:10" hidden="1" x14ac:dyDescent="0.25">
      <c r="B44" t="s">
        <v>35</v>
      </c>
      <c r="C44" t="s">
        <v>36</v>
      </c>
      <c r="D44" t="s">
        <v>80</v>
      </c>
      <c r="E44" t="s">
        <v>42</v>
      </c>
      <c r="F44" s="47">
        <v>13</v>
      </c>
      <c r="G44" s="48">
        <v>0.01</v>
      </c>
      <c r="H44" s="49">
        <v>4.0000000000000001E-3</v>
      </c>
      <c r="I44" t="s">
        <v>39</v>
      </c>
      <c r="J44" t="s">
        <v>40</v>
      </c>
    </row>
    <row r="45" spans="2:10" hidden="1" x14ac:dyDescent="0.25">
      <c r="B45" t="s">
        <v>35</v>
      </c>
      <c r="C45" t="s">
        <v>36</v>
      </c>
      <c r="D45" t="s">
        <v>69</v>
      </c>
      <c r="E45" t="s">
        <v>38</v>
      </c>
      <c r="F45" s="47">
        <v>2</v>
      </c>
      <c r="G45" s="48">
        <v>0</v>
      </c>
      <c r="H45" s="49">
        <v>0</v>
      </c>
      <c r="I45" t="s">
        <v>39</v>
      </c>
      <c r="J45" t="s">
        <v>40</v>
      </c>
    </row>
    <row r="46" spans="2:10" hidden="1" x14ac:dyDescent="0.25">
      <c r="B46" t="s">
        <v>35</v>
      </c>
      <c r="C46" t="s">
        <v>36</v>
      </c>
      <c r="D46" t="s">
        <v>69</v>
      </c>
      <c r="E46" t="s">
        <v>42</v>
      </c>
      <c r="F46" s="47">
        <v>36</v>
      </c>
      <c r="G46" s="48">
        <v>0.03</v>
      </c>
      <c r="H46" s="49">
        <v>1.2E-2</v>
      </c>
      <c r="I46" t="s">
        <v>39</v>
      </c>
      <c r="J46" t="s">
        <v>40</v>
      </c>
    </row>
    <row r="47" spans="2:10" hidden="1" x14ac:dyDescent="0.25">
      <c r="B47" t="s">
        <v>35</v>
      </c>
      <c r="C47" t="s">
        <v>36</v>
      </c>
      <c r="D47" t="s">
        <v>70</v>
      </c>
      <c r="E47" t="s">
        <v>42</v>
      </c>
      <c r="F47" s="47">
        <v>24</v>
      </c>
      <c r="G47" s="48">
        <v>0.02</v>
      </c>
      <c r="H47" s="49">
        <v>8.0000000000000002E-3</v>
      </c>
      <c r="I47" t="s">
        <v>39</v>
      </c>
      <c r="J47" t="s">
        <v>40</v>
      </c>
    </row>
    <row r="48" spans="2:10" hidden="1" x14ac:dyDescent="0.25">
      <c r="B48" t="s">
        <v>35</v>
      </c>
      <c r="C48" t="s">
        <v>36</v>
      </c>
      <c r="D48" t="s">
        <v>55</v>
      </c>
      <c r="E48" t="s">
        <v>38</v>
      </c>
      <c r="F48" s="47">
        <v>21</v>
      </c>
      <c r="G48" s="48">
        <v>0.01</v>
      </c>
      <c r="H48" s="49">
        <v>4.0000000000000001E-3</v>
      </c>
      <c r="I48" t="s">
        <v>39</v>
      </c>
      <c r="J48" t="s">
        <v>40</v>
      </c>
    </row>
    <row r="49" spans="2:10" hidden="1" x14ac:dyDescent="0.25">
      <c r="B49" t="s">
        <v>35</v>
      </c>
      <c r="C49" t="s">
        <v>36</v>
      </c>
      <c r="D49" t="s">
        <v>55</v>
      </c>
      <c r="E49" t="s">
        <v>42</v>
      </c>
      <c r="F49" s="47">
        <v>56</v>
      </c>
      <c r="G49" s="48">
        <v>0.06</v>
      </c>
      <c r="H49" s="49">
        <v>2.4E-2</v>
      </c>
      <c r="I49" t="s">
        <v>39</v>
      </c>
      <c r="J49" t="s">
        <v>40</v>
      </c>
    </row>
    <row r="50" spans="2:10" hidden="1" x14ac:dyDescent="0.25">
      <c r="B50" t="s">
        <v>35</v>
      </c>
      <c r="C50" t="s">
        <v>36</v>
      </c>
      <c r="D50" t="s">
        <v>81</v>
      </c>
      <c r="E50" t="s">
        <v>42</v>
      </c>
      <c r="F50" s="47">
        <v>2</v>
      </c>
      <c r="G50" s="48">
        <v>0</v>
      </c>
      <c r="H50" s="49">
        <v>0</v>
      </c>
      <c r="I50" t="s">
        <v>39</v>
      </c>
      <c r="J50" t="s">
        <v>40</v>
      </c>
    </row>
    <row r="51" spans="2:10" hidden="1" x14ac:dyDescent="0.25">
      <c r="B51" t="s">
        <v>35</v>
      </c>
      <c r="C51" t="s">
        <v>36</v>
      </c>
      <c r="D51" t="s">
        <v>81</v>
      </c>
      <c r="E51" t="s">
        <v>38</v>
      </c>
      <c r="F51" s="47">
        <v>1</v>
      </c>
      <c r="G51" s="48">
        <v>0</v>
      </c>
      <c r="H51" s="49">
        <v>0</v>
      </c>
      <c r="I51" t="s">
        <v>39</v>
      </c>
      <c r="J51" t="s">
        <v>40</v>
      </c>
    </row>
    <row r="52" spans="2:10" hidden="1" x14ac:dyDescent="0.25">
      <c r="B52" t="s">
        <v>35</v>
      </c>
      <c r="C52" t="s">
        <v>36</v>
      </c>
      <c r="D52" t="s">
        <v>82</v>
      </c>
      <c r="E52" t="s">
        <v>42</v>
      </c>
      <c r="F52" s="47">
        <v>31</v>
      </c>
      <c r="G52" s="48">
        <v>0.02</v>
      </c>
      <c r="H52" s="49">
        <v>8.0000000000000002E-3</v>
      </c>
      <c r="I52" t="s">
        <v>39</v>
      </c>
      <c r="J52" t="s">
        <v>40</v>
      </c>
    </row>
    <row r="53" spans="2:10" hidden="1" x14ac:dyDescent="0.25">
      <c r="B53" t="s">
        <v>35</v>
      </c>
      <c r="C53" t="s">
        <v>36</v>
      </c>
      <c r="D53" t="s">
        <v>56</v>
      </c>
      <c r="E53" t="s">
        <v>38</v>
      </c>
      <c r="F53" s="47">
        <v>283</v>
      </c>
      <c r="G53" s="48">
        <v>0.35</v>
      </c>
      <c r="H53" s="49">
        <v>0.14000000000000001</v>
      </c>
      <c r="I53" t="s">
        <v>39</v>
      </c>
      <c r="J53" t="s">
        <v>40</v>
      </c>
    </row>
    <row r="54" spans="2:10" hidden="1" x14ac:dyDescent="0.25">
      <c r="B54" t="s">
        <v>35</v>
      </c>
      <c r="C54" t="s">
        <v>36</v>
      </c>
      <c r="D54" t="s">
        <v>56</v>
      </c>
      <c r="E54" t="s">
        <v>42</v>
      </c>
      <c r="F54" s="47">
        <v>59</v>
      </c>
      <c r="G54" s="48">
        <v>0.14000000000000001</v>
      </c>
      <c r="H54" s="49">
        <v>5.6000000000000001E-2</v>
      </c>
      <c r="I54" t="s">
        <v>39</v>
      </c>
      <c r="J54" t="s">
        <v>40</v>
      </c>
    </row>
    <row r="55" spans="2:10" hidden="1" x14ac:dyDescent="0.25">
      <c r="B55" t="s">
        <v>35</v>
      </c>
      <c r="C55" t="s">
        <v>36</v>
      </c>
      <c r="D55" t="s">
        <v>83</v>
      </c>
      <c r="E55" t="s">
        <v>42</v>
      </c>
      <c r="F55" s="47">
        <v>3</v>
      </c>
      <c r="G55" s="48">
        <v>0</v>
      </c>
      <c r="H55" s="49">
        <v>0</v>
      </c>
      <c r="I55" t="s">
        <v>39</v>
      </c>
      <c r="J55" t="s">
        <v>40</v>
      </c>
    </row>
    <row r="56" spans="2:10" hidden="1" x14ac:dyDescent="0.25">
      <c r="B56" t="s">
        <v>35</v>
      </c>
      <c r="C56" t="s">
        <v>36</v>
      </c>
      <c r="D56" t="s">
        <v>84</v>
      </c>
      <c r="E56" t="s">
        <v>38</v>
      </c>
      <c r="F56" s="47">
        <v>115</v>
      </c>
      <c r="G56" s="48">
        <v>0.11</v>
      </c>
      <c r="H56" s="49">
        <v>4.3999999999999997E-2</v>
      </c>
      <c r="I56" t="s">
        <v>39</v>
      </c>
      <c r="J56" t="s">
        <v>40</v>
      </c>
    </row>
    <row r="57" spans="2:10" hidden="1" x14ac:dyDescent="0.25">
      <c r="B57" t="s">
        <v>35</v>
      </c>
      <c r="C57" t="s">
        <v>36</v>
      </c>
      <c r="D57" t="s">
        <v>84</v>
      </c>
      <c r="E57" t="s">
        <v>42</v>
      </c>
      <c r="F57" s="47">
        <v>57</v>
      </c>
      <c r="G57" s="48">
        <v>0.06</v>
      </c>
      <c r="H57" s="49">
        <v>2.4E-2</v>
      </c>
      <c r="I57" t="s">
        <v>39</v>
      </c>
      <c r="J57" t="s">
        <v>40</v>
      </c>
    </row>
    <row r="58" spans="2:10" hidden="1" x14ac:dyDescent="0.25">
      <c r="B58" t="s">
        <v>35</v>
      </c>
      <c r="C58" t="s">
        <v>36</v>
      </c>
      <c r="D58" t="s">
        <v>85</v>
      </c>
      <c r="E58" t="s">
        <v>38</v>
      </c>
      <c r="F58" s="47">
        <v>2</v>
      </c>
      <c r="G58" s="48">
        <v>0</v>
      </c>
      <c r="H58" s="49">
        <v>0</v>
      </c>
      <c r="I58" t="s">
        <v>39</v>
      </c>
      <c r="J58" t="s">
        <v>40</v>
      </c>
    </row>
    <row r="59" spans="2:10" hidden="1" x14ac:dyDescent="0.25">
      <c r="B59" t="s">
        <v>35</v>
      </c>
      <c r="C59" t="s">
        <v>36</v>
      </c>
      <c r="D59" t="s">
        <v>85</v>
      </c>
      <c r="E59" t="s">
        <v>42</v>
      </c>
      <c r="F59" s="47">
        <v>1</v>
      </c>
      <c r="G59" s="48">
        <v>0</v>
      </c>
      <c r="H59" s="49">
        <v>0</v>
      </c>
      <c r="I59" t="s">
        <v>39</v>
      </c>
      <c r="J59" t="s">
        <v>40</v>
      </c>
    </row>
    <row r="60" spans="2:10" hidden="1" x14ac:dyDescent="0.25">
      <c r="B60" t="s">
        <v>35</v>
      </c>
      <c r="C60" t="s">
        <v>36</v>
      </c>
      <c r="D60" t="s">
        <v>86</v>
      </c>
      <c r="E60" t="s">
        <v>38</v>
      </c>
      <c r="F60" s="47">
        <v>1</v>
      </c>
      <c r="G60" s="48">
        <v>0</v>
      </c>
      <c r="H60" s="49">
        <v>0</v>
      </c>
      <c r="I60" t="s">
        <v>39</v>
      </c>
      <c r="J60" t="s">
        <v>40</v>
      </c>
    </row>
    <row r="61" spans="2:10" hidden="1" x14ac:dyDescent="0.25">
      <c r="B61" t="s">
        <v>35</v>
      </c>
      <c r="C61" t="s">
        <v>36</v>
      </c>
      <c r="D61" t="s">
        <v>73</v>
      </c>
      <c r="E61" t="s">
        <v>38</v>
      </c>
      <c r="F61" s="47">
        <v>3</v>
      </c>
      <c r="G61" s="48">
        <v>0</v>
      </c>
      <c r="H61" s="49">
        <v>0</v>
      </c>
      <c r="I61" t="s">
        <v>39</v>
      </c>
      <c r="J61" t="s">
        <v>40</v>
      </c>
    </row>
    <row r="62" spans="2:10" hidden="1" x14ac:dyDescent="0.25">
      <c r="B62" t="s">
        <v>35</v>
      </c>
      <c r="C62" t="s">
        <v>36</v>
      </c>
      <c r="D62" t="s">
        <v>73</v>
      </c>
      <c r="E62" t="s">
        <v>42</v>
      </c>
      <c r="F62" s="47">
        <v>1</v>
      </c>
      <c r="G62" s="48">
        <v>0</v>
      </c>
      <c r="H62" s="49">
        <v>0</v>
      </c>
      <c r="I62" t="s">
        <v>39</v>
      </c>
      <c r="J62" t="s">
        <v>40</v>
      </c>
    </row>
    <row r="63" spans="2:10" hidden="1" x14ac:dyDescent="0.25">
      <c r="B63" t="s">
        <v>35</v>
      </c>
      <c r="C63" t="s">
        <v>36</v>
      </c>
      <c r="D63" t="s">
        <v>57</v>
      </c>
      <c r="E63" t="s">
        <v>38</v>
      </c>
      <c r="F63" s="47">
        <v>42</v>
      </c>
      <c r="G63" s="48">
        <v>0.03</v>
      </c>
      <c r="H63" s="49">
        <v>1.2E-2</v>
      </c>
      <c r="I63" t="s">
        <v>39</v>
      </c>
      <c r="J63" t="s">
        <v>40</v>
      </c>
    </row>
    <row r="64" spans="2:10" hidden="1" x14ac:dyDescent="0.25">
      <c r="B64" t="s">
        <v>35</v>
      </c>
      <c r="C64" t="s">
        <v>36</v>
      </c>
      <c r="D64" t="s">
        <v>57</v>
      </c>
      <c r="E64" t="s">
        <v>45</v>
      </c>
      <c r="F64" s="47">
        <v>3</v>
      </c>
      <c r="G64" s="48">
        <v>0</v>
      </c>
      <c r="H64" s="49">
        <v>0</v>
      </c>
      <c r="I64" t="s">
        <v>39</v>
      </c>
      <c r="J64" t="s">
        <v>40</v>
      </c>
    </row>
    <row r="65" spans="2:10" hidden="1" x14ac:dyDescent="0.25">
      <c r="B65" t="s">
        <v>35</v>
      </c>
      <c r="C65" t="s">
        <v>36</v>
      </c>
      <c r="D65" t="s">
        <v>57</v>
      </c>
      <c r="E65" t="s">
        <v>42</v>
      </c>
      <c r="F65" s="47">
        <v>23</v>
      </c>
      <c r="G65" s="48">
        <v>0.02</v>
      </c>
      <c r="H65" s="49">
        <v>8.0000000000000002E-3</v>
      </c>
      <c r="I65" t="s">
        <v>39</v>
      </c>
      <c r="J65" t="s">
        <v>40</v>
      </c>
    </row>
    <row r="66" spans="2:10" hidden="1" x14ac:dyDescent="0.25">
      <c r="B66" t="s">
        <v>35</v>
      </c>
      <c r="C66" t="s">
        <v>36</v>
      </c>
      <c r="D66" t="s">
        <v>87</v>
      </c>
      <c r="E66" t="s">
        <v>38</v>
      </c>
      <c r="F66" s="47">
        <v>1</v>
      </c>
      <c r="G66" s="48">
        <v>0</v>
      </c>
      <c r="H66" s="49">
        <v>0</v>
      </c>
      <c r="I66" t="s">
        <v>39</v>
      </c>
      <c r="J66" t="s">
        <v>40</v>
      </c>
    </row>
    <row r="67" spans="2:10" hidden="1" x14ac:dyDescent="0.25">
      <c r="B67" t="s">
        <v>35</v>
      </c>
      <c r="C67" t="s">
        <v>36</v>
      </c>
      <c r="D67" t="s">
        <v>87</v>
      </c>
      <c r="E67" t="s">
        <v>42</v>
      </c>
      <c r="F67" s="47">
        <v>2</v>
      </c>
      <c r="G67" s="48">
        <v>0</v>
      </c>
      <c r="H67" s="49">
        <v>0</v>
      </c>
      <c r="I67" t="s">
        <v>39</v>
      </c>
      <c r="J67" t="s">
        <v>40</v>
      </c>
    </row>
    <row r="68" spans="2:10" hidden="1" x14ac:dyDescent="0.25">
      <c r="B68" t="s">
        <v>35</v>
      </c>
      <c r="C68" t="s">
        <v>36</v>
      </c>
      <c r="D68" t="s">
        <v>58</v>
      </c>
      <c r="E68" t="s">
        <v>59</v>
      </c>
      <c r="F68" s="47">
        <v>18</v>
      </c>
      <c r="G68" s="48">
        <v>0.03</v>
      </c>
      <c r="H68" s="49">
        <v>1.2E-2</v>
      </c>
      <c r="I68" t="s">
        <v>39</v>
      </c>
      <c r="J68" t="s">
        <v>40</v>
      </c>
    </row>
    <row r="69" spans="2:10" x14ac:dyDescent="0.25">
      <c r="B69" t="s">
        <v>35</v>
      </c>
      <c r="C69" t="s">
        <v>36</v>
      </c>
      <c r="D69" t="s">
        <v>58</v>
      </c>
      <c r="E69" t="s">
        <v>38</v>
      </c>
      <c r="F69" s="47">
        <v>260832</v>
      </c>
      <c r="G69" s="48">
        <v>649.51</v>
      </c>
      <c r="H69" s="49">
        <v>259.80399999999997</v>
      </c>
      <c r="I69" t="s">
        <v>39</v>
      </c>
      <c r="J69" t="s">
        <v>40</v>
      </c>
    </row>
    <row r="70" spans="2:10" hidden="1" x14ac:dyDescent="0.25">
      <c r="B70" t="s">
        <v>35</v>
      </c>
      <c r="C70" t="s">
        <v>36</v>
      </c>
      <c r="D70" t="s">
        <v>58</v>
      </c>
      <c r="E70" t="s">
        <v>53</v>
      </c>
      <c r="F70" s="47">
        <v>19</v>
      </c>
      <c r="G70" s="48">
        <v>0.04</v>
      </c>
      <c r="H70" s="49">
        <v>1.6E-2</v>
      </c>
      <c r="I70" t="s">
        <v>39</v>
      </c>
      <c r="J70" t="s">
        <v>40</v>
      </c>
    </row>
    <row r="71" spans="2:10" x14ac:dyDescent="0.25">
      <c r="B71" t="s">
        <v>35</v>
      </c>
      <c r="C71" t="s">
        <v>36</v>
      </c>
      <c r="D71" t="s">
        <v>58</v>
      </c>
      <c r="E71" t="s">
        <v>45</v>
      </c>
      <c r="F71" s="47">
        <v>226917</v>
      </c>
      <c r="G71" s="48">
        <v>430.87</v>
      </c>
      <c r="H71" s="49">
        <v>172.34800000000001</v>
      </c>
      <c r="I71" t="s">
        <v>39</v>
      </c>
      <c r="J71" t="s">
        <v>40</v>
      </c>
    </row>
    <row r="72" spans="2:10" hidden="1" x14ac:dyDescent="0.25">
      <c r="B72" t="s">
        <v>35</v>
      </c>
      <c r="C72" t="s">
        <v>36</v>
      </c>
      <c r="D72" t="s">
        <v>58</v>
      </c>
      <c r="E72" t="s">
        <v>43</v>
      </c>
      <c r="F72" s="47">
        <v>2236</v>
      </c>
      <c r="G72" s="48">
        <v>4.25</v>
      </c>
      <c r="H72" s="49">
        <v>1.7</v>
      </c>
      <c r="I72" t="s">
        <v>39</v>
      </c>
      <c r="J72" t="s">
        <v>40</v>
      </c>
    </row>
    <row r="73" spans="2:10" hidden="1" x14ac:dyDescent="0.25">
      <c r="B73" t="s">
        <v>35</v>
      </c>
      <c r="C73" t="s">
        <v>36</v>
      </c>
      <c r="D73" t="s">
        <v>58</v>
      </c>
      <c r="E73" t="s">
        <v>46</v>
      </c>
      <c r="F73" s="47">
        <v>214</v>
      </c>
      <c r="G73" s="48">
        <v>1.19</v>
      </c>
      <c r="H73" s="49">
        <v>0.47599999999999998</v>
      </c>
      <c r="I73" t="s">
        <v>39</v>
      </c>
      <c r="J73" t="s">
        <v>40</v>
      </c>
    </row>
    <row r="74" spans="2:10" x14ac:dyDescent="0.25">
      <c r="B74" t="s">
        <v>35</v>
      </c>
      <c r="C74" t="s">
        <v>36</v>
      </c>
      <c r="D74" t="s">
        <v>58</v>
      </c>
      <c r="E74" t="s">
        <v>42</v>
      </c>
      <c r="F74" s="47">
        <v>6389425</v>
      </c>
      <c r="G74" s="48">
        <v>11705.25</v>
      </c>
      <c r="H74" s="49">
        <v>4682.1000000000004</v>
      </c>
      <c r="I74" t="s">
        <v>39</v>
      </c>
      <c r="J74" t="s">
        <v>40</v>
      </c>
    </row>
    <row r="75" spans="2:10" x14ac:dyDescent="0.25">
      <c r="B75" t="s">
        <v>35</v>
      </c>
      <c r="C75" t="s">
        <v>36</v>
      </c>
      <c r="D75" t="s">
        <v>58</v>
      </c>
      <c r="E75" t="s">
        <v>44</v>
      </c>
      <c r="F75" s="47">
        <v>9746</v>
      </c>
      <c r="G75" s="48">
        <v>23.76</v>
      </c>
      <c r="H75" s="49">
        <v>9.5039999999999996</v>
      </c>
      <c r="I75" t="s">
        <v>39</v>
      </c>
      <c r="J75" t="s">
        <v>40</v>
      </c>
    </row>
    <row r="76" spans="2:10" hidden="1" x14ac:dyDescent="0.25">
      <c r="B76" t="s">
        <v>35</v>
      </c>
      <c r="C76" t="s">
        <v>36</v>
      </c>
      <c r="D76" t="s">
        <v>58</v>
      </c>
      <c r="E76" t="s">
        <v>47</v>
      </c>
      <c r="F76" s="47">
        <v>108</v>
      </c>
      <c r="G76" s="48">
        <v>0</v>
      </c>
      <c r="H76" s="49">
        <v>0</v>
      </c>
      <c r="I76" t="s">
        <v>39</v>
      </c>
      <c r="J76" t="s">
        <v>40</v>
      </c>
    </row>
    <row r="77" spans="2:10" hidden="1" x14ac:dyDescent="0.25">
      <c r="B77" t="s">
        <v>35</v>
      </c>
      <c r="C77" t="s">
        <v>36</v>
      </c>
      <c r="D77" t="s">
        <v>58</v>
      </c>
      <c r="E77" t="s">
        <v>54</v>
      </c>
      <c r="F77" s="47">
        <v>1</v>
      </c>
      <c r="G77" s="48">
        <v>0.32</v>
      </c>
      <c r="H77" s="49">
        <v>0.128</v>
      </c>
      <c r="I77" t="s">
        <v>39</v>
      </c>
      <c r="J77" t="s">
        <v>40</v>
      </c>
    </row>
    <row r="78" spans="2:10" hidden="1" x14ac:dyDescent="0.25">
      <c r="B78" t="s">
        <v>35</v>
      </c>
      <c r="C78" t="s">
        <v>36</v>
      </c>
      <c r="D78" t="s">
        <v>60</v>
      </c>
      <c r="E78" t="s">
        <v>38</v>
      </c>
      <c r="F78" s="47">
        <v>1</v>
      </c>
      <c r="G78" s="48">
        <v>0</v>
      </c>
      <c r="H78" s="49">
        <v>0</v>
      </c>
      <c r="I78" t="s">
        <v>39</v>
      </c>
      <c r="J78" t="s">
        <v>40</v>
      </c>
    </row>
    <row r="79" spans="2:10" hidden="1" x14ac:dyDescent="0.25">
      <c r="B79" t="s">
        <v>35</v>
      </c>
      <c r="C79" t="s">
        <v>36</v>
      </c>
      <c r="D79" t="s">
        <v>60</v>
      </c>
      <c r="E79" t="s">
        <v>42</v>
      </c>
      <c r="F79" s="47">
        <v>17</v>
      </c>
      <c r="G79" s="48">
        <v>0.01</v>
      </c>
      <c r="H79" s="49">
        <v>4.0000000000000001E-3</v>
      </c>
      <c r="I79" t="s">
        <v>39</v>
      </c>
      <c r="J79" t="s">
        <v>40</v>
      </c>
    </row>
    <row r="80" spans="2:10" hidden="1" x14ac:dyDescent="0.25">
      <c r="B80" t="s">
        <v>35</v>
      </c>
      <c r="C80" t="s">
        <v>36</v>
      </c>
      <c r="D80" t="s">
        <v>88</v>
      </c>
      <c r="E80" t="s">
        <v>38</v>
      </c>
      <c r="F80" s="47">
        <v>2</v>
      </c>
      <c r="G80" s="48">
        <v>0</v>
      </c>
      <c r="H80" s="49">
        <v>0</v>
      </c>
      <c r="I80" t="s">
        <v>39</v>
      </c>
      <c r="J80" t="s">
        <v>40</v>
      </c>
    </row>
    <row r="81" spans="2:10" hidden="1" x14ac:dyDescent="0.25">
      <c r="B81" t="s">
        <v>35</v>
      </c>
      <c r="C81" t="s">
        <v>36</v>
      </c>
      <c r="D81" t="s">
        <v>74</v>
      </c>
      <c r="E81" t="s">
        <v>42</v>
      </c>
      <c r="F81" s="47">
        <v>3</v>
      </c>
      <c r="G81" s="48">
        <v>0</v>
      </c>
      <c r="H81" s="49">
        <v>0</v>
      </c>
      <c r="I81" t="s">
        <v>39</v>
      </c>
      <c r="J81" t="s">
        <v>40</v>
      </c>
    </row>
    <row r="82" spans="2:10" hidden="1" x14ac:dyDescent="0.25">
      <c r="B82" t="s">
        <v>35</v>
      </c>
      <c r="C82" t="s">
        <v>36</v>
      </c>
      <c r="D82" t="s">
        <v>75</v>
      </c>
      <c r="E82" t="s">
        <v>38</v>
      </c>
      <c r="F82" s="47">
        <v>1</v>
      </c>
      <c r="G82" s="48">
        <v>0</v>
      </c>
      <c r="H82" s="49">
        <v>0</v>
      </c>
      <c r="I82" t="s">
        <v>39</v>
      </c>
      <c r="J82" t="s">
        <v>40</v>
      </c>
    </row>
    <row r="83" spans="2:10" hidden="1" x14ac:dyDescent="0.25">
      <c r="B83" t="s">
        <v>35</v>
      </c>
      <c r="C83" t="s">
        <v>36</v>
      </c>
      <c r="D83" t="s">
        <v>75</v>
      </c>
      <c r="E83" t="s">
        <v>42</v>
      </c>
      <c r="F83" s="47">
        <v>1</v>
      </c>
      <c r="G83" s="48">
        <v>0</v>
      </c>
      <c r="H83" s="49">
        <v>0</v>
      </c>
      <c r="I83" t="s">
        <v>39</v>
      </c>
      <c r="J83" t="s">
        <v>40</v>
      </c>
    </row>
    <row r="84" spans="2:10" hidden="1" x14ac:dyDescent="0.25">
      <c r="B84" t="s">
        <v>35</v>
      </c>
      <c r="C84" t="s">
        <v>36</v>
      </c>
      <c r="D84" t="s">
        <v>76</v>
      </c>
      <c r="E84" t="s">
        <v>38</v>
      </c>
      <c r="F84" s="47">
        <v>21</v>
      </c>
      <c r="G84" s="48">
        <v>0.02</v>
      </c>
      <c r="H84" s="49">
        <v>8.0000000000000002E-3</v>
      </c>
      <c r="I84" t="s">
        <v>39</v>
      </c>
      <c r="J84" t="s">
        <v>40</v>
      </c>
    </row>
    <row r="85" spans="2:10" hidden="1" x14ac:dyDescent="0.25">
      <c r="B85" t="s">
        <v>35</v>
      </c>
      <c r="C85" t="s">
        <v>36</v>
      </c>
      <c r="D85" t="s">
        <v>76</v>
      </c>
      <c r="E85" t="s">
        <v>42</v>
      </c>
      <c r="F85" s="47">
        <v>60</v>
      </c>
      <c r="G85" s="48">
        <v>0.22</v>
      </c>
      <c r="H85" s="49">
        <v>8.7999999999999995E-2</v>
      </c>
      <c r="I85" t="s">
        <v>39</v>
      </c>
      <c r="J85" t="s">
        <v>40</v>
      </c>
    </row>
    <row r="86" spans="2:10" hidden="1" x14ac:dyDescent="0.25">
      <c r="B86" t="s">
        <v>35</v>
      </c>
      <c r="C86" t="s">
        <v>36</v>
      </c>
      <c r="D86" t="s">
        <v>76</v>
      </c>
      <c r="E86" t="s">
        <v>44</v>
      </c>
      <c r="F86" s="47">
        <v>1</v>
      </c>
      <c r="G86" s="48">
        <v>0</v>
      </c>
      <c r="H86" s="49">
        <v>0</v>
      </c>
      <c r="I86" t="s">
        <v>39</v>
      </c>
      <c r="J86" t="s">
        <v>40</v>
      </c>
    </row>
    <row r="87" spans="2:10" hidden="1" x14ac:dyDescent="0.25">
      <c r="B87" t="s">
        <v>35</v>
      </c>
      <c r="C87" t="s">
        <v>61</v>
      </c>
      <c r="D87" t="s">
        <v>89</v>
      </c>
      <c r="E87" t="s">
        <v>44</v>
      </c>
      <c r="F87" s="47">
        <v>1</v>
      </c>
      <c r="G87" s="48">
        <v>0.01</v>
      </c>
      <c r="H87" s="49">
        <v>4.0000000000000001E-3</v>
      </c>
      <c r="I87" t="s">
        <v>39</v>
      </c>
      <c r="J87" t="s">
        <v>63</v>
      </c>
    </row>
    <row r="88" spans="2:10" hidden="1" x14ac:dyDescent="0.25">
      <c r="B88" t="s">
        <v>35</v>
      </c>
      <c r="C88" t="s">
        <v>61</v>
      </c>
      <c r="D88" t="s">
        <v>89</v>
      </c>
      <c r="E88" t="s">
        <v>43</v>
      </c>
      <c r="F88" s="47">
        <v>1</v>
      </c>
      <c r="G88" s="48">
        <v>0</v>
      </c>
      <c r="H88" s="49">
        <v>0</v>
      </c>
      <c r="I88" t="s">
        <v>39</v>
      </c>
      <c r="J88" t="s">
        <v>63</v>
      </c>
    </row>
    <row r="89" spans="2:10" hidden="1" x14ac:dyDescent="0.25">
      <c r="B89" t="s">
        <v>35</v>
      </c>
      <c r="C89" t="s">
        <v>61</v>
      </c>
      <c r="D89" t="s">
        <v>89</v>
      </c>
      <c r="E89" t="s">
        <v>42</v>
      </c>
      <c r="F89" s="47">
        <v>1</v>
      </c>
      <c r="G89" s="48">
        <v>0</v>
      </c>
      <c r="H89" s="49">
        <v>0</v>
      </c>
      <c r="I89" t="s">
        <v>39</v>
      </c>
      <c r="J89" t="s">
        <v>63</v>
      </c>
    </row>
    <row r="90" spans="2:10" hidden="1" x14ac:dyDescent="0.25">
      <c r="B90" t="s">
        <v>35</v>
      </c>
      <c r="C90" t="s">
        <v>61</v>
      </c>
      <c r="D90" t="s">
        <v>62</v>
      </c>
      <c r="E90" t="s">
        <v>38</v>
      </c>
      <c r="F90" s="47">
        <v>112</v>
      </c>
      <c r="G90" s="48">
        <v>0.02</v>
      </c>
      <c r="H90" s="49">
        <v>8.0000000000000002E-3</v>
      </c>
      <c r="I90" t="s">
        <v>39</v>
      </c>
      <c r="J90" t="s">
        <v>63</v>
      </c>
    </row>
    <row r="91" spans="2:10" hidden="1" x14ac:dyDescent="0.25">
      <c r="B91" t="s">
        <v>35</v>
      </c>
      <c r="C91" t="s">
        <v>61</v>
      </c>
      <c r="D91" t="s">
        <v>62</v>
      </c>
      <c r="E91" t="s">
        <v>43</v>
      </c>
      <c r="F91" s="47">
        <v>2</v>
      </c>
      <c r="G91" s="48">
        <v>0</v>
      </c>
      <c r="H91" s="49">
        <v>0</v>
      </c>
      <c r="I91" t="s">
        <v>39</v>
      </c>
      <c r="J91" t="s">
        <v>63</v>
      </c>
    </row>
    <row r="92" spans="2:10" hidden="1" x14ac:dyDescent="0.25">
      <c r="B92" t="s">
        <v>35</v>
      </c>
      <c r="C92" t="s">
        <v>61</v>
      </c>
      <c r="D92" t="s">
        <v>62</v>
      </c>
      <c r="E92" t="s">
        <v>42</v>
      </c>
      <c r="F92" s="47">
        <v>1984</v>
      </c>
      <c r="G92" s="48">
        <v>0.7</v>
      </c>
      <c r="H92" s="49">
        <v>0.28000000000000003</v>
      </c>
      <c r="I92" t="s">
        <v>39</v>
      </c>
      <c r="J92" t="s">
        <v>63</v>
      </c>
    </row>
    <row r="93" spans="2:10" x14ac:dyDescent="0.25">
      <c r="B93" t="s">
        <v>35</v>
      </c>
      <c r="C93" t="s">
        <v>61</v>
      </c>
      <c r="D93" t="s">
        <v>37</v>
      </c>
      <c r="E93" t="s">
        <v>38</v>
      </c>
      <c r="F93" s="47">
        <v>264797</v>
      </c>
      <c r="G93" s="48">
        <v>272.92</v>
      </c>
      <c r="H93" s="49">
        <v>109.16800000000001</v>
      </c>
      <c r="I93" t="s">
        <v>39</v>
      </c>
      <c r="J93" t="s">
        <v>63</v>
      </c>
    </row>
    <row r="94" spans="2:10" x14ac:dyDescent="0.25">
      <c r="B94" t="s">
        <v>35</v>
      </c>
      <c r="C94" t="s">
        <v>61</v>
      </c>
      <c r="D94" t="s">
        <v>37</v>
      </c>
      <c r="E94" t="s">
        <v>45</v>
      </c>
      <c r="F94" s="47">
        <v>45126</v>
      </c>
      <c r="G94" s="48">
        <v>66.38</v>
      </c>
      <c r="H94" s="49">
        <v>26.552</v>
      </c>
      <c r="I94" t="s">
        <v>39</v>
      </c>
      <c r="J94" t="s">
        <v>63</v>
      </c>
    </row>
    <row r="95" spans="2:10" x14ac:dyDescent="0.25">
      <c r="B95" t="s">
        <v>35</v>
      </c>
      <c r="C95" t="s">
        <v>61</v>
      </c>
      <c r="D95" t="s">
        <v>37</v>
      </c>
      <c r="E95" t="s">
        <v>43</v>
      </c>
      <c r="F95" s="47">
        <v>38221</v>
      </c>
      <c r="G95" s="48">
        <v>56.22</v>
      </c>
      <c r="H95" s="49">
        <v>22.488</v>
      </c>
      <c r="I95" t="s">
        <v>39</v>
      </c>
      <c r="J95" t="s">
        <v>63</v>
      </c>
    </row>
    <row r="96" spans="2:10" x14ac:dyDescent="0.25">
      <c r="B96" t="s">
        <v>35</v>
      </c>
      <c r="C96" t="s">
        <v>61</v>
      </c>
      <c r="D96" t="s">
        <v>37</v>
      </c>
      <c r="E96" t="s">
        <v>42</v>
      </c>
      <c r="F96" s="47">
        <v>49060</v>
      </c>
      <c r="G96" s="48">
        <v>106.86</v>
      </c>
      <c r="H96" s="49">
        <v>42.744</v>
      </c>
      <c r="I96" t="s">
        <v>39</v>
      </c>
      <c r="J96" t="s">
        <v>63</v>
      </c>
    </row>
    <row r="97" spans="2:10" hidden="1" x14ac:dyDescent="0.25">
      <c r="B97" t="s">
        <v>35</v>
      </c>
      <c r="C97" t="s">
        <v>61</v>
      </c>
      <c r="D97" t="s">
        <v>37</v>
      </c>
      <c r="E97" t="s">
        <v>44</v>
      </c>
      <c r="F97" s="47">
        <v>61</v>
      </c>
      <c r="G97" s="48">
        <v>0.27</v>
      </c>
      <c r="H97" s="49">
        <v>0.108</v>
      </c>
      <c r="I97" t="s">
        <v>39</v>
      </c>
      <c r="J97" t="s">
        <v>63</v>
      </c>
    </row>
    <row r="98" spans="2:10" hidden="1" x14ac:dyDescent="0.25">
      <c r="B98" t="s">
        <v>35</v>
      </c>
      <c r="C98" t="s">
        <v>61</v>
      </c>
      <c r="D98" t="s">
        <v>37</v>
      </c>
      <c r="E98" t="s">
        <v>48</v>
      </c>
      <c r="F98" s="47">
        <v>101</v>
      </c>
      <c r="G98" s="48">
        <v>0.15</v>
      </c>
      <c r="H98" s="49">
        <v>0.06</v>
      </c>
      <c r="I98" t="s">
        <v>39</v>
      </c>
      <c r="J98" t="s">
        <v>63</v>
      </c>
    </row>
    <row r="99" spans="2:10" hidden="1" x14ac:dyDescent="0.25">
      <c r="B99" t="s">
        <v>35</v>
      </c>
      <c r="C99" t="s">
        <v>61</v>
      </c>
      <c r="D99" t="s">
        <v>37</v>
      </c>
      <c r="E99" t="s">
        <v>46</v>
      </c>
      <c r="F99" s="47">
        <v>514</v>
      </c>
      <c r="G99" s="48">
        <v>1.43</v>
      </c>
      <c r="H99" s="49">
        <v>0.57199999999999995</v>
      </c>
      <c r="I99" t="s">
        <v>39</v>
      </c>
      <c r="J99" t="s">
        <v>63</v>
      </c>
    </row>
    <row r="100" spans="2:10" hidden="1" x14ac:dyDescent="0.25">
      <c r="B100" t="s">
        <v>35</v>
      </c>
      <c r="C100" t="s">
        <v>61</v>
      </c>
      <c r="D100" t="s">
        <v>41</v>
      </c>
      <c r="E100" t="s">
        <v>42</v>
      </c>
      <c r="F100" s="47">
        <v>9</v>
      </c>
      <c r="G100" s="48">
        <v>0.01</v>
      </c>
      <c r="H100" s="49">
        <v>4.0000000000000001E-3</v>
      </c>
      <c r="I100" t="s">
        <v>39</v>
      </c>
      <c r="J100" t="s">
        <v>63</v>
      </c>
    </row>
    <row r="101" spans="2:10" hidden="1" x14ac:dyDescent="0.25">
      <c r="B101" t="s">
        <v>35</v>
      </c>
      <c r="C101" t="s">
        <v>61</v>
      </c>
      <c r="D101" t="s">
        <v>66</v>
      </c>
      <c r="E101" t="s">
        <v>38</v>
      </c>
      <c r="F101" s="47">
        <v>29</v>
      </c>
      <c r="G101" s="48">
        <v>0.06</v>
      </c>
      <c r="H101" s="49">
        <v>2.4E-2</v>
      </c>
      <c r="I101" t="s">
        <v>39</v>
      </c>
      <c r="J101" t="s">
        <v>63</v>
      </c>
    </row>
    <row r="102" spans="2:10" x14ac:dyDescent="0.25">
      <c r="B102" t="s">
        <v>35</v>
      </c>
      <c r="C102" t="s">
        <v>61</v>
      </c>
      <c r="D102" t="s">
        <v>66</v>
      </c>
      <c r="E102" t="s">
        <v>42</v>
      </c>
      <c r="F102" s="47">
        <v>36492</v>
      </c>
      <c r="G102" s="48">
        <v>43.32</v>
      </c>
      <c r="H102" s="49">
        <v>17.327999999999999</v>
      </c>
      <c r="I102" t="s">
        <v>39</v>
      </c>
      <c r="J102" t="s">
        <v>63</v>
      </c>
    </row>
    <row r="103" spans="2:10" hidden="1" x14ac:dyDescent="0.25">
      <c r="B103" t="s">
        <v>35</v>
      </c>
      <c r="C103" t="s">
        <v>61</v>
      </c>
      <c r="D103" t="s">
        <v>66</v>
      </c>
      <c r="E103" t="s">
        <v>45</v>
      </c>
      <c r="F103" s="47">
        <v>5381</v>
      </c>
      <c r="G103" s="48">
        <v>3.78</v>
      </c>
      <c r="H103" s="49">
        <v>1.512</v>
      </c>
      <c r="I103" t="s">
        <v>39</v>
      </c>
      <c r="J103" t="s">
        <v>63</v>
      </c>
    </row>
    <row r="104" spans="2:10" hidden="1" x14ac:dyDescent="0.25">
      <c r="B104" t="s">
        <v>35</v>
      </c>
      <c r="C104" t="s">
        <v>61</v>
      </c>
      <c r="D104" t="s">
        <v>66</v>
      </c>
      <c r="E104" t="s">
        <v>43</v>
      </c>
      <c r="F104" s="47">
        <v>2</v>
      </c>
      <c r="G104" s="48">
        <v>0</v>
      </c>
      <c r="H104" s="49">
        <v>0</v>
      </c>
      <c r="I104" t="s">
        <v>39</v>
      </c>
      <c r="J104" t="s">
        <v>63</v>
      </c>
    </row>
    <row r="105" spans="2:10" x14ac:dyDescent="0.25">
      <c r="B105" t="s">
        <v>35</v>
      </c>
      <c r="C105" t="s">
        <v>61</v>
      </c>
      <c r="D105" t="s">
        <v>49</v>
      </c>
      <c r="E105" t="s">
        <v>38</v>
      </c>
      <c r="F105" s="47">
        <v>451698</v>
      </c>
      <c r="G105" s="48">
        <v>205.65</v>
      </c>
      <c r="H105" s="49">
        <v>82.26</v>
      </c>
      <c r="I105" t="s">
        <v>39</v>
      </c>
      <c r="J105" t="s">
        <v>63</v>
      </c>
    </row>
    <row r="106" spans="2:10" x14ac:dyDescent="0.25">
      <c r="B106" t="s">
        <v>35</v>
      </c>
      <c r="C106" t="s">
        <v>61</v>
      </c>
      <c r="D106" t="s">
        <v>49</v>
      </c>
      <c r="E106" t="s">
        <v>45</v>
      </c>
      <c r="F106" s="47">
        <v>91373</v>
      </c>
      <c r="G106" s="48">
        <v>90.09</v>
      </c>
      <c r="H106" s="49">
        <v>36.036000000000001</v>
      </c>
      <c r="I106" t="s">
        <v>39</v>
      </c>
      <c r="J106" t="s">
        <v>63</v>
      </c>
    </row>
    <row r="107" spans="2:10" x14ac:dyDescent="0.25">
      <c r="B107" t="s">
        <v>35</v>
      </c>
      <c r="C107" t="s">
        <v>61</v>
      </c>
      <c r="D107" t="s">
        <v>49</v>
      </c>
      <c r="E107" t="s">
        <v>43</v>
      </c>
      <c r="F107" s="47">
        <v>445198</v>
      </c>
      <c r="G107" s="48">
        <v>438.97</v>
      </c>
      <c r="H107" s="49">
        <v>175.58799999999999</v>
      </c>
      <c r="I107" t="s">
        <v>39</v>
      </c>
      <c r="J107" t="s">
        <v>63</v>
      </c>
    </row>
    <row r="108" spans="2:10" hidden="1" x14ac:dyDescent="0.25">
      <c r="B108" t="s">
        <v>35</v>
      </c>
      <c r="C108" t="s">
        <v>61</v>
      </c>
      <c r="D108" t="s">
        <v>49</v>
      </c>
      <c r="E108" t="s">
        <v>46</v>
      </c>
      <c r="F108" s="47">
        <v>206</v>
      </c>
      <c r="G108" s="48">
        <v>0.45</v>
      </c>
      <c r="H108" s="49">
        <v>0.18</v>
      </c>
      <c r="I108" t="s">
        <v>39</v>
      </c>
      <c r="J108" t="s">
        <v>63</v>
      </c>
    </row>
    <row r="109" spans="2:10" x14ac:dyDescent="0.25">
      <c r="B109" t="s">
        <v>35</v>
      </c>
      <c r="C109" t="s">
        <v>61</v>
      </c>
      <c r="D109" t="s">
        <v>49</v>
      </c>
      <c r="E109" t="s">
        <v>42</v>
      </c>
      <c r="F109" s="47">
        <v>962218</v>
      </c>
      <c r="G109" s="48">
        <v>1383.79</v>
      </c>
      <c r="H109" s="49">
        <v>553.51599999999996</v>
      </c>
      <c r="I109" t="s">
        <v>39</v>
      </c>
      <c r="J109" t="s">
        <v>63</v>
      </c>
    </row>
    <row r="110" spans="2:10" hidden="1" x14ac:dyDescent="0.25">
      <c r="B110" t="s">
        <v>35</v>
      </c>
      <c r="C110" t="s">
        <v>61</v>
      </c>
      <c r="D110" t="s">
        <v>49</v>
      </c>
      <c r="E110" t="s">
        <v>44</v>
      </c>
      <c r="F110" s="47">
        <v>70</v>
      </c>
      <c r="G110" s="48">
        <v>0.2</v>
      </c>
      <c r="H110" s="49">
        <v>0.08</v>
      </c>
      <c r="I110" t="s">
        <v>39</v>
      </c>
      <c r="J110" t="s">
        <v>63</v>
      </c>
    </row>
    <row r="111" spans="2:10" hidden="1" x14ac:dyDescent="0.25">
      <c r="B111" t="s">
        <v>35</v>
      </c>
      <c r="C111" t="s">
        <v>61</v>
      </c>
      <c r="D111" t="s">
        <v>49</v>
      </c>
      <c r="E111" t="s">
        <v>48</v>
      </c>
      <c r="F111" s="47">
        <v>6506</v>
      </c>
      <c r="G111" s="48">
        <v>6.41</v>
      </c>
      <c r="H111" s="49">
        <v>2.5640000000000001</v>
      </c>
      <c r="I111" t="s">
        <v>39</v>
      </c>
      <c r="J111" t="s">
        <v>63</v>
      </c>
    </row>
    <row r="112" spans="2:10" hidden="1" x14ac:dyDescent="0.25">
      <c r="B112" t="s">
        <v>35</v>
      </c>
      <c r="C112" t="s">
        <v>61</v>
      </c>
      <c r="D112" t="s">
        <v>49</v>
      </c>
      <c r="E112" t="s">
        <v>53</v>
      </c>
      <c r="F112" s="47">
        <v>111</v>
      </c>
      <c r="G112" s="48">
        <v>0.11</v>
      </c>
      <c r="H112" s="49">
        <v>4.3999999999999997E-2</v>
      </c>
      <c r="I112" t="s">
        <v>39</v>
      </c>
      <c r="J112" t="s">
        <v>63</v>
      </c>
    </row>
    <row r="113" spans="2:10" hidden="1" x14ac:dyDescent="0.25">
      <c r="B113" t="s">
        <v>35</v>
      </c>
      <c r="C113" t="s">
        <v>61</v>
      </c>
      <c r="D113" t="s">
        <v>67</v>
      </c>
      <c r="E113" t="s">
        <v>38</v>
      </c>
      <c r="F113" s="47">
        <v>143</v>
      </c>
      <c r="G113" s="48">
        <v>0.04</v>
      </c>
      <c r="H113" s="49">
        <v>1.6E-2</v>
      </c>
      <c r="I113" t="s">
        <v>39</v>
      </c>
      <c r="J113" t="s">
        <v>63</v>
      </c>
    </row>
    <row r="114" spans="2:10" hidden="1" x14ac:dyDescent="0.25">
      <c r="B114" t="s">
        <v>35</v>
      </c>
      <c r="C114" t="s">
        <v>61</v>
      </c>
      <c r="D114" t="s">
        <v>67</v>
      </c>
      <c r="E114" t="s">
        <v>43</v>
      </c>
      <c r="F114" s="47">
        <v>3</v>
      </c>
      <c r="G114" s="48">
        <v>0</v>
      </c>
      <c r="H114" s="49">
        <v>0</v>
      </c>
      <c r="I114" t="s">
        <v>39</v>
      </c>
      <c r="J114" t="s">
        <v>63</v>
      </c>
    </row>
    <row r="115" spans="2:10" hidden="1" x14ac:dyDescent="0.25">
      <c r="B115" t="s">
        <v>35</v>
      </c>
      <c r="C115" t="s">
        <v>61</v>
      </c>
      <c r="D115" t="s">
        <v>67</v>
      </c>
      <c r="E115" t="s">
        <v>42</v>
      </c>
      <c r="F115" s="47">
        <v>241</v>
      </c>
      <c r="G115" s="48">
        <v>0.17</v>
      </c>
      <c r="H115" s="49">
        <v>6.8000000000000005E-2</v>
      </c>
      <c r="I115" t="s">
        <v>39</v>
      </c>
      <c r="J115" t="s">
        <v>63</v>
      </c>
    </row>
    <row r="116" spans="2:10" hidden="1" x14ac:dyDescent="0.25">
      <c r="B116" t="s">
        <v>35</v>
      </c>
      <c r="C116" t="s">
        <v>61</v>
      </c>
      <c r="D116" t="s">
        <v>90</v>
      </c>
      <c r="E116" t="s">
        <v>42</v>
      </c>
      <c r="F116" s="47">
        <v>1</v>
      </c>
      <c r="G116" s="48">
        <v>0</v>
      </c>
      <c r="H116" s="49">
        <v>0</v>
      </c>
      <c r="I116" t="s">
        <v>39</v>
      </c>
      <c r="J116" t="s">
        <v>63</v>
      </c>
    </row>
    <row r="117" spans="2:10" hidden="1" x14ac:dyDescent="0.25">
      <c r="B117" t="s">
        <v>35</v>
      </c>
      <c r="C117" t="s">
        <v>61</v>
      </c>
      <c r="D117" t="s">
        <v>91</v>
      </c>
      <c r="E117" t="s">
        <v>38</v>
      </c>
      <c r="F117" s="47">
        <v>2</v>
      </c>
      <c r="G117" s="48">
        <v>0</v>
      </c>
      <c r="H117" s="49">
        <v>0</v>
      </c>
      <c r="I117" t="s">
        <v>39</v>
      </c>
      <c r="J117" t="s">
        <v>63</v>
      </c>
    </row>
    <row r="118" spans="2:10" hidden="1" x14ac:dyDescent="0.25">
      <c r="B118" t="s">
        <v>35</v>
      </c>
      <c r="C118" t="s">
        <v>61</v>
      </c>
      <c r="D118" t="s">
        <v>91</v>
      </c>
      <c r="E118" t="s">
        <v>42</v>
      </c>
      <c r="F118" s="47">
        <v>3</v>
      </c>
      <c r="G118" s="48">
        <v>0</v>
      </c>
      <c r="H118" s="49">
        <v>0</v>
      </c>
      <c r="I118" t="s">
        <v>39</v>
      </c>
      <c r="J118" t="s">
        <v>63</v>
      </c>
    </row>
    <row r="119" spans="2:10" hidden="1" x14ac:dyDescent="0.25">
      <c r="B119" t="s">
        <v>35</v>
      </c>
      <c r="C119" t="s">
        <v>61</v>
      </c>
      <c r="D119" t="s">
        <v>68</v>
      </c>
      <c r="E119" t="s">
        <v>38</v>
      </c>
      <c r="F119" s="47">
        <v>13549</v>
      </c>
      <c r="G119" s="48">
        <v>8.7200000000000006</v>
      </c>
      <c r="H119" s="49">
        <v>3.488</v>
      </c>
      <c r="I119" t="s">
        <v>39</v>
      </c>
      <c r="J119" t="s">
        <v>63</v>
      </c>
    </row>
    <row r="120" spans="2:10" hidden="1" x14ac:dyDescent="0.25">
      <c r="B120" t="s">
        <v>35</v>
      </c>
      <c r="C120" t="s">
        <v>61</v>
      </c>
      <c r="D120" t="s">
        <v>68</v>
      </c>
      <c r="E120" t="s">
        <v>53</v>
      </c>
      <c r="F120" s="47">
        <v>4</v>
      </c>
      <c r="G120" s="48">
        <v>0</v>
      </c>
      <c r="H120" s="49">
        <v>0</v>
      </c>
      <c r="I120" t="s">
        <v>39</v>
      </c>
      <c r="J120" t="s">
        <v>63</v>
      </c>
    </row>
    <row r="121" spans="2:10" hidden="1" x14ac:dyDescent="0.25">
      <c r="B121" t="s">
        <v>35</v>
      </c>
      <c r="C121" t="s">
        <v>61</v>
      </c>
      <c r="D121" t="s">
        <v>68</v>
      </c>
      <c r="E121" t="s">
        <v>45</v>
      </c>
      <c r="F121" s="47">
        <v>87</v>
      </c>
      <c r="G121" s="48">
        <v>0.02</v>
      </c>
      <c r="H121" s="49">
        <v>8.0000000000000002E-3</v>
      </c>
      <c r="I121" t="s">
        <v>39</v>
      </c>
      <c r="J121" t="s">
        <v>63</v>
      </c>
    </row>
    <row r="122" spans="2:10" hidden="1" x14ac:dyDescent="0.25">
      <c r="B122" t="s">
        <v>35</v>
      </c>
      <c r="C122" t="s">
        <v>61</v>
      </c>
      <c r="D122" t="s">
        <v>68</v>
      </c>
      <c r="E122" t="s">
        <v>43</v>
      </c>
      <c r="F122" s="47">
        <v>169</v>
      </c>
      <c r="G122" s="48">
        <v>0.05</v>
      </c>
      <c r="H122" s="49">
        <v>0.02</v>
      </c>
      <c r="I122" t="s">
        <v>39</v>
      </c>
      <c r="J122" t="s">
        <v>63</v>
      </c>
    </row>
    <row r="123" spans="2:10" hidden="1" x14ac:dyDescent="0.25">
      <c r="B123" t="s">
        <v>35</v>
      </c>
      <c r="C123" t="s">
        <v>61</v>
      </c>
      <c r="D123" t="s">
        <v>68</v>
      </c>
      <c r="E123" t="s">
        <v>46</v>
      </c>
      <c r="F123" s="47">
        <v>2</v>
      </c>
      <c r="G123" s="48">
        <v>0</v>
      </c>
      <c r="H123" s="49">
        <v>0</v>
      </c>
      <c r="I123" t="s">
        <v>39</v>
      </c>
      <c r="J123" t="s">
        <v>63</v>
      </c>
    </row>
    <row r="124" spans="2:10" hidden="1" x14ac:dyDescent="0.25">
      <c r="B124" t="s">
        <v>35</v>
      </c>
      <c r="C124" t="s">
        <v>61</v>
      </c>
      <c r="D124" t="s">
        <v>68</v>
      </c>
      <c r="E124" t="s">
        <v>42</v>
      </c>
      <c r="F124" s="47">
        <v>104</v>
      </c>
      <c r="G124" s="48">
        <v>0.03</v>
      </c>
      <c r="H124" s="49">
        <v>1.2E-2</v>
      </c>
      <c r="I124" t="s">
        <v>39</v>
      </c>
      <c r="J124" t="s">
        <v>63</v>
      </c>
    </row>
    <row r="125" spans="2:10" hidden="1" x14ac:dyDescent="0.25">
      <c r="B125" t="s">
        <v>35</v>
      </c>
      <c r="C125" t="s">
        <v>61</v>
      </c>
      <c r="D125" t="s">
        <v>68</v>
      </c>
      <c r="E125" t="s">
        <v>44</v>
      </c>
      <c r="F125" s="47">
        <v>21</v>
      </c>
      <c r="G125" s="48">
        <v>0.01</v>
      </c>
      <c r="H125" s="49">
        <v>4.0000000000000001E-3</v>
      </c>
      <c r="I125" t="s">
        <v>39</v>
      </c>
      <c r="J125" t="s">
        <v>63</v>
      </c>
    </row>
    <row r="126" spans="2:10" hidden="1" x14ac:dyDescent="0.25">
      <c r="B126" t="s">
        <v>35</v>
      </c>
      <c r="C126" t="s">
        <v>61</v>
      </c>
      <c r="D126" t="s">
        <v>68</v>
      </c>
      <c r="E126" t="s">
        <v>48</v>
      </c>
      <c r="F126" s="47">
        <v>46</v>
      </c>
      <c r="G126" s="48">
        <v>0.01</v>
      </c>
      <c r="H126" s="49">
        <v>4.0000000000000001E-3</v>
      </c>
      <c r="I126" t="s">
        <v>39</v>
      </c>
      <c r="J126" t="s">
        <v>63</v>
      </c>
    </row>
    <row r="127" spans="2:10" x14ac:dyDescent="0.25">
      <c r="B127" t="s">
        <v>35</v>
      </c>
      <c r="C127" t="s">
        <v>61</v>
      </c>
      <c r="D127" t="s">
        <v>51</v>
      </c>
      <c r="E127" t="s">
        <v>38</v>
      </c>
      <c r="F127" s="47">
        <v>1236595</v>
      </c>
      <c r="G127" s="48">
        <v>1018.7</v>
      </c>
      <c r="H127" s="49">
        <v>407.48</v>
      </c>
      <c r="I127" t="s">
        <v>39</v>
      </c>
      <c r="J127" t="s">
        <v>63</v>
      </c>
    </row>
    <row r="128" spans="2:10" x14ac:dyDescent="0.25">
      <c r="B128" t="s">
        <v>35</v>
      </c>
      <c r="C128" t="s">
        <v>61</v>
      </c>
      <c r="D128" t="s">
        <v>51</v>
      </c>
      <c r="E128" t="s">
        <v>43</v>
      </c>
      <c r="F128" s="47">
        <v>243431</v>
      </c>
      <c r="G128" s="48">
        <v>280.82</v>
      </c>
      <c r="H128" s="49">
        <v>112.328</v>
      </c>
      <c r="I128" t="s">
        <v>39</v>
      </c>
      <c r="J128" t="s">
        <v>63</v>
      </c>
    </row>
    <row r="129" spans="2:10" x14ac:dyDescent="0.25">
      <c r="B129" t="s">
        <v>35</v>
      </c>
      <c r="C129" t="s">
        <v>61</v>
      </c>
      <c r="D129" t="s">
        <v>51</v>
      </c>
      <c r="E129" t="s">
        <v>42</v>
      </c>
      <c r="F129" s="47">
        <v>16303</v>
      </c>
      <c r="G129" s="48">
        <v>21.21</v>
      </c>
      <c r="H129" s="49">
        <v>8.484</v>
      </c>
      <c r="I129" t="s">
        <v>39</v>
      </c>
      <c r="J129" t="s">
        <v>63</v>
      </c>
    </row>
    <row r="130" spans="2:10" x14ac:dyDescent="0.25">
      <c r="B130" t="s">
        <v>35</v>
      </c>
      <c r="C130" t="s">
        <v>61</v>
      </c>
      <c r="D130" t="s">
        <v>51</v>
      </c>
      <c r="E130" t="s">
        <v>48</v>
      </c>
      <c r="F130" s="47">
        <v>178620</v>
      </c>
      <c r="G130" s="48">
        <v>206.05</v>
      </c>
      <c r="H130" s="49">
        <v>82.42</v>
      </c>
      <c r="I130" t="s">
        <v>39</v>
      </c>
      <c r="J130" t="s">
        <v>63</v>
      </c>
    </row>
    <row r="131" spans="2:10" x14ac:dyDescent="0.25">
      <c r="B131" t="s">
        <v>35</v>
      </c>
      <c r="C131" t="s">
        <v>61</v>
      </c>
      <c r="D131" t="s">
        <v>51</v>
      </c>
      <c r="E131" t="s">
        <v>45</v>
      </c>
      <c r="F131" s="47">
        <v>13406</v>
      </c>
      <c r="G131" s="48">
        <v>15.46</v>
      </c>
      <c r="H131" s="49">
        <v>6.1840000000000002</v>
      </c>
      <c r="I131" t="s">
        <v>39</v>
      </c>
      <c r="J131" t="s">
        <v>63</v>
      </c>
    </row>
    <row r="132" spans="2:10" hidden="1" x14ac:dyDescent="0.25">
      <c r="B132" t="s">
        <v>35</v>
      </c>
      <c r="C132" t="s">
        <v>61</v>
      </c>
      <c r="D132" t="s">
        <v>51</v>
      </c>
      <c r="E132" t="s">
        <v>44</v>
      </c>
      <c r="F132" s="47">
        <v>1</v>
      </c>
      <c r="G132" s="48">
        <v>0</v>
      </c>
      <c r="H132" s="49">
        <v>0</v>
      </c>
      <c r="I132" t="s">
        <v>39</v>
      </c>
      <c r="J132" t="s">
        <v>63</v>
      </c>
    </row>
    <row r="133" spans="2:10" hidden="1" x14ac:dyDescent="0.25">
      <c r="B133" t="s">
        <v>35</v>
      </c>
      <c r="C133" t="s">
        <v>61</v>
      </c>
      <c r="D133" t="s">
        <v>78</v>
      </c>
      <c r="E133" t="s">
        <v>42</v>
      </c>
      <c r="F133" s="47">
        <v>23</v>
      </c>
      <c r="G133" s="48">
        <v>0.01</v>
      </c>
      <c r="H133" s="49">
        <v>4.0000000000000001E-3</v>
      </c>
      <c r="I133" t="s">
        <v>39</v>
      </c>
      <c r="J133" t="s">
        <v>63</v>
      </c>
    </row>
    <row r="134" spans="2:10" hidden="1" x14ac:dyDescent="0.25">
      <c r="B134" t="s">
        <v>35</v>
      </c>
      <c r="C134" t="s">
        <v>61</v>
      </c>
      <c r="D134" t="s">
        <v>52</v>
      </c>
      <c r="E134" t="s">
        <v>42</v>
      </c>
      <c r="F134" s="47">
        <v>8</v>
      </c>
      <c r="G134" s="48">
        <v>0.03</v>
      </c>
      <c r="H134" s="49">
        <v>1.2E-2</v>
      </c>
      <c r="I134" t="s">
        <v>39</v>
      </c>
      <c r="J134" t="s">
        <v>63</v>
      </c>
    </row>
    <row r="135" spans="2:10" hidden="1" x14ac:dyDescent="0.25">
      <c r="B135" t="s">
        <v>35</v>
      </c>
      <c r="C135" t="s">
        <v>61</v>
      </c>
      <c r="D135" t="s">
        <v>52</v>
      </c>
      <c r="E135" t="s">
        <v>38</v>
      </c>
      <c r="F135" s="47">
        <v>106</v>
      </c>
      <c r="G135" s="48">
        <v>0.27</v>
      </c>
      <c r="H135" s="49">
        <v>0.108</v>
      </c>
      <c r="I135" t="s">
        <v>39</v>
      </c>
      <c r="J135" t="s">
        <v>63</v>
      </c>
    </row>
    <row r="136" spans="2:10" hidden="1" x14ac:dyDescent="0.25">
      <c r="B136" t="s">
        <v>35</v>
      </c>
      <c r="C136" t="s">
        <v>61</v>
      </c>
      <c r="D136" t="s">
        <v>69</v>
      </c>
      <c r="E136" t="s">
        <v>59</v>
      </c>
      <c r="F136" s="47">
        <v>20</v>
      </c>
      <c r="G136" s="48">
        <v>0.01</v>
      </c>
      <c r="H136" s="49">
        <v>4.0000000000000001E-3</v>
      </c>
      <c r="I136" t="s">
        <v>39</v>
      </c>
      <c r="J136" t="s">
        <v>63</v>
      </c>
    </row>
    <row r="137" spans="2:10" hidden="1" x14ac:dyDescent="0.25">
      <c r="B137" t="s">
        <v>35</v>
      </c>
      <c r="C137" t="s">
        <v>61</v>
      </c>
      <c r="D137" t="s">
        <v>69</v>
      </c>
      <c r="E137" t="s">
        <v>38</v>
      </c>
      <c r="F137" s="47">
        <v>1051</v>
      </c>
      <c r="G137" s="48">
        <v>0.72</v>
      </c>
      <c r="H137" s="49">
        <v>0.28799999999999998</v>
      </c>
      <c r="I137" t="s">
        <v>39</v>
      </c>
      <c r="J137" t="s">
        <v>63</v>
      </c>
    </row>
    <row r="138" spans="2:10" hidden="1" x14ac:dyDescent="0.25">
      <c r="B138" t="s">
        <v>35</v>
      </c>
      <c r="C138" t="s">
        <v>61</v>
      </c>
      <c r="D138" t="s">
        <v>69</v>
      </c>
      <c r="E138" t="s">
        <v>45</v>
      </c>
      <c r="F138" s="47">
        <v>192</v>
      </c>
      <c r="G138" s="48">
        <v>0.12</v>
      </c>
      <c r="H138" s="49">
        <v>4.8000000000000001E-2</v>
      </c>
      <c r="I138" t="s">
        <v>39</v>
      </c>
      <c r="J138" t="s">
        <v>63</v>
      </c>
    </row>
    <row r="139" spans="2:10" hidden="1" x14ac:dyDescent="0.25">
      <c r="B139" t="s">
        <v>35</v>
      </c>
      <c r="C139" t="s">
        <v>61</v>
      </c>
      <c r="D139" t="s">
        <v>69</v>
      </c>
      <c r="E139" t="s">
        <v>43</v>
      </c>
      <c r="F139" s="47">
        <v>1256</v>
      </c>
      <c r="G139" s="48">
        <v>0.8</v>
      </c>
      <c r="H139" s="49">
        <v>0.32</v>
      </c>
      <c r="I139" t="s">
        <v>39</v>
      </c>
      <c r="J139" t="s">
        <v>63</v>
      </c>
    </row>
    <row r="140" spans="2:10" hidden="1" x14ac:dyDescent="0.25">
      <c r="B140" t="s">
        <v>35</v>
      </c>
      <c r="C140" t="s">
        <v>61</v>
      </c>
      <c r="D140" t="s">
        <v>69</v>
      </c>
      <c r="E140" t="s">
        <v>46</v>
      </c>
      <c r="F140" s="47">
        <v>341</v>
      </c>
      <c r="G140" s="48">
        <v>0.34</v>
      </c>
      <c r="H140" s="49">
        <v>0.13600000000000001</v>
      </c>
      <c r="I140" t="s">
        <v>39</v>
      </c>
      <c r="J140" t="s">
        <v>63</v>
      </c>
    </row>
    <row r="141" spans="2:10" hidden="1" x14ac:dyDescent="0.25">
      <c r="B141" t="s">
        <v>35</v>
      </c>
      <c r="C141" t="s">
        <v>61</v>
      </c>
      <c r="D141" t="s">
        <v>69</v>
      </c>
      <c r="E141" t="s">
        <v>42</v>
      </c>
      <c r="F141" s="47">
        <v>1465</v>
      </c>
      <c r="G141" s="48">
        <v>1.08</v>
      </c>
      <c r="H141" s="49">
        <v>0.432</v>
      </c>
      <c r="I141" t="s">
        <v>39</v>
      </c>
      <c r="J141" t="s">
        <v>63</v>
      </c>
    </row>
    <row r="142" spans="2:10" hidden="1" x14ac:dyDescent="0.25">
      <c r="B142" t="s">
        <v>35</v>
      </c>
      <c r="C142" t="s">
        <v>61</v>
      </c>
      <c r="D142" t="s">
        <v>69</v>
      </c>
      <c r="E142" t="s">
        <v>44</v>
      </c>
      <c r="F142" s="47">
        <v>266</v>
      </c>
      <c r="G142" s="48">
        <v>0.23</v>
      </c>
      <c r="H142" s="49">
        <v>9.1999999999999998E-2</v>
      </c>
      <c r="I142" t="s">
        <v>39</v>
      </c>
      <c r="J142" t="s">
        <v>63</v>
      </c>
    </row>
    <row r="143" spans="2:10" hidden="1" x14ac:dyDescent="0.25">
      <c r="B143" t="s">
        <v>35</v>
      </c>
      <c r="C143" t="s">
        <v>61</v>
      </c>
      <c r="D143" t="s">
        <v>69</v>
      </c>
      <c r="E143" t="s">
        <v>48</v>
      </c>
      <c r="F143" s="47">
        <v>339</v>
      </c>
      <c r="G143" s="48">
        <v>0.22</v>
      </c>
      <c r="H143" s="49">
        <v>8.7999999999999995E-2</v>
      </c>
      <c r="I143" t="s">
        <v>39</v>
      </c>
      <c r="J143" t="s">
        <v>63</v>
      </c>
    </row>
    <row r="144" spans="2:10" x14ac:dyDescent="0.25">
      <c r="B144" t="s">
        <v>35</v>
      </c>
      <c r="C144" t="s">
        <v>61</v>
      </c>
      <c r="D144" t="s">
        <v>70</v>
      </c>
      <c r="E144" t="s">
        <v>38</v>
      </c>
      <c r="F144" s="47">
        <v>26389</v>
      </c>
      <c r="G144" s="48">
        <v>16.600000000000001</v>
      </c>
      <c r="H144" s="49">
        <v>6.64</v>
      </c>
      <c r="I144" t="s">
        <v>39</v>
      </c>
      <c r="J144" t="s">
        <v>63</v>
      </c>
    </row>
    <row r="145" spans="2:10" hidden="1" x14ac:dyDescent="0.25">
      <c r="B145" t="s">
        <v>35</v>
      </c>
      <c r="C145" t="s">
        <v>61</v>
      </c>
      <c r="D145" t="s">
        <v>70</v>
      </c>
      <c r="E145" t="s">
        <v>53</v>
      </c>
      <c r="F145" s="47">
        <v>5</v>
      </c>
      <c r="G145" s="48">
        <v>0</v>
      </c>
      <c r="H145" s="49">
        <v>0</v>
      </c>
      <c r="I145" t="s">
        <v>39</v>
      </c>
      <c r="J145" t="s">
        <v>63</v>
      </c>
    </row>
    <row r="146" spans="2:10" hidden="1" x14ac:dyDescent="0.25">
      <c r="B146" t="s">
        <v>35</v>
      </c>
      <c r="C146" t="s">
        <v>61</v>
      </c>
      <c r="D146" t="s">
        <v>70</v>
      </c>
      <c r="E146" t="s">
        <v>45</v>
      </c>
      <c r="F146" s="47">
        <v>4878</v>
      </c>
      <c r="G146" s="48">
        <v>3.16</v>
      </c>
      <c r="H146" s="49">
        <v>1.264</v>
      </c>
      <c r="I146" t="s">
        <v>39</v>
      </c>
      <c r="J146" t="s">
        <v>63</v>
      </c>
    </row>
    <row r="147" spans="2:10" x14ac:dyDescent="0.25">
      <c r="B147" t="s">
        <v>35</v>
      </c>
      <c r="C147" t="s">
        <v>61</v>
      </c>
      <c r="D147" t="s">
        <v>70</v>
      </c>
      <c r="E147" t="s">
        <v>43</v>
      </c>
      <c r="F147" s="47">
        <v>70928</v>
      </c>
      <c r="G147" s="48">
        <v>45.88</v>
      </c>
      <c r="H147" s="49">
        <v>18.352</v>
      </c>
      <c r="I147" t="s">
        <v>39</v>
      </c>
      <c r="J147" t="s">
        <v>63</v>
      </c>
    </row>
    <row r="148" spans="2:10" hidden="1" x14ac:dyDescent="0.25">
      <c r="B148" t="s">
        <v>35</v>
      </c>
      <c r="C148" t="s">
        <v>61</v>
      </c>
      <c r="D148" t="s">
        <v>70</v>
      </c>
      <c r="E148" t="s">
        <v>46</v>
      </c>
      <c r="F148" s="47">
        <v>343</v>
      </c>
      <c r="G148" s="48">
        <v>0.33</v>
      </c>
      <c r="H148" s="49">
        <v>0.13200000000000001</v>
      </c>
      <c r="I148" t="s">
        <v>39</v>
      </c>
      <c r="J148" t="s">
        <v>63</v>
      </c>
    </row>
    <row r="149" spans="2:10" x14ac:dyDescent="0.25">
      <c r="B149" t="s">
        <v>35</v>
      </c>
      <c r="C149" t="s">
        <v>61</v>
      </c>
      <c r="D149" t="s">
        <v>70</v>
      </c>
      <c r="E149" t="s">
        <v>42</v>
      </c>
      <c r="F149" s="47">
        <v>14497</v>
      </c>
      <c r="G149" s="48">
        <v>13.92</v>
      </c>
      <c r="H149" s="49">
        <v>5.5679999999999996</v>
      </c>
      <c r="I149" t="s">
        <v>39</v>
      </c>
      <c r="J149" t="s">
        <v>63</v>
      </c>
    </row>
    <row r="150" spans="2:10" hidden="1" x14ac:dyDescent="0.25">
      <c r="B150" t="s">
        <v>35</v>
      </c>
      <c r="C150" t="s">
        <v>61</v>
      </c>
      <c r="D150" t="s">
        <v>70</v>
      </c>
      <c r="E150" t="s">
        <v>44</v>
      </c>
      <c r="F150" s="47">
        <v>136</v>
      </c>
      <c r="G150" s="48">
        <v>0.15</v>
      </c>
      <c r="H150" s="49">
        <v>0.06</v>
      </c>
      <c r="I150" t="s">
        <v>39</v>
      </c>
      <c r="J150" t="s">
        <v>63</v>
      </c>
    </row>
    <row r="151" spans="2:10" hidden="1" x14ac:dyDescent="0.25">
      <c r="B151" t="s">
        <v>35</v>
      </c>
      <c r="C151" t="s">
        <v>61</v>
      </c>
      <c r="D151" t="s">
        <v>70</v>
      </c>
      <c r="E151" t="s">
        <v>59</v>
      </c>
      <c r="F151" s="47">
        <v>1</v>
      </c>
      <c r="G151" s="48">
        <v>0</v>
      </c>
      <c r="H151" s="49">
        <v>0</v>
      </c>
      <c r="I151" t="s">
        <v>39</v>
      </c>
      <c r="J151" t="s">
        <v>63</v>
      </c>
    </row>
    <row r="152" spans="2:10" hidden="1" x14ac:dyDescent="0.25">
      <c r="B152" t="s">
        <v>35</v>
      </c>
      <c r="C152" t="s">
        <v>61</v>
      </c>
      <c r="D152" t="s">
        <v>70</v>
      </c>
      <c r="E152" t="s">
        <v>48</v>
      </c>
      <c r="F152" s="47">
        <v>104</v>
      </c>
      <c r="G152" s="48">
        <v>7.0000000000000007E-2</v>
      </c>
      <c r="H152" s="49">
        <v>2.8000000000000001E-2</v>
      </c>
      <c r="I152" t="s">
        <v>39</v>
      </c>
      <c r="J152" t="s">
        <v>63</v>
      </c>
    </row>
    <row r="153" spans="2:10" hidden="1" x14ac:dyDescent="0.25">
      <c r="B153" t="s">
        <v>35</v>
      </c>
      <c r="C153" t="s">
        <v>61</v>
      </c>
      <c r="D153" t="s">
        <v>70</v>
      </c>
      <c r="E153" t="s">
        <v>47</v>
      </c>
      <c r="F153" s="47">
        <v>1</v>
      </c>
      <c r="G153" s="48">
        <v>0</v>
      </c>
      <c r="H153" s="49">
        <v>0</v>
      </c>
      <c r="I153" t="s">
        <v>39</v>
      </c>
      <c r="J153" t="s">
        <v>63</v>
      </c>
    </row>
    <row r="154" spans="2:10" hidden="1" x14ac:dyDescent="0.25">
      <c r="B154" t="s">
        <v>35</v>
      </c>
      <c r="C154" t="s">
        <v>61</v>
      </c>
      <c r="D154" t="s">
        <v>81</v>
      </c>
      <c r="E154" t="s">
        <v>42</v>
      </c>
      <c r="F154" s="47">
        <v>17</v>
      </c>
      <c r="G154" s="48">
        <v>0</v>
      </c>
      <c r="H154" s="49">
        <v>0</v>
      </c>
      <c r="I154" t="s">
        <v>39</v>
      </c>
      <c r="J154" t="s">
        <v>63</v>
      </c>
    </row>
    <row r="155" spans="2:10" hidden="1" x14ac:dyDescent="0.25">
      <c r="B155" t="s">
        <v>35</v>
      </c>
      <c r="C155" t="s">
        <v>61</v>
      </c>
      <c r="D155" t="s">
        <v>81</v>
      </c>
      <c r="E155" t="s">
        <v>38</v>
      </c>
      <c r="F155" s="47">
        <v>57</v>
      </c>
      <c r="G155" s="48">
        <v>0.01</v>
      </c>
      <c r="H155" s="49">
        <v>4.0000000000000001E-3</v>
      </c>
      <c r="I155" t="s">
        <v>39</v>
      </c>
      <c r="J155" t="s">
        <v>63</v>
      </c>
    </row>
    <row r="156" spans="2:10" hidden="1" x14ac:dyDescent="0.25">
      <c r="B156" t="s">
        <v>35</v>
      </c>
      <c r="C156" t="s">
        <v>61</v>
      </c>
      <c r="D156" t="s">
        <v>92</v>
      </c>
      <c r="E156" t="s">
        <v>42</v>
      </c>
      <c r="F156" s="47">
        <v>7</v>
      </c>
      <c r="G156" s="48">
        <v>0</v>
      </c>
      <c r="H156" s="49">
        <v>0</v>
      </c>
      <c r="I156" t="s">
        <v>39</v>
      </c>
      <c r="J156" t="s">
        <v>63</v>
      </c>
    </row>
    <row r="157" spans="2:10" hidden="1" x14ac:dyDescent="0.25">
      <c r="B157" t="s">
        <v>35</v>
      </c>
      <c r="C157" t="s">
        <v>61</v>
      </c>
      <c r="D157" t="s">
        <v>82</v>
      </c>
      <c r="E157" t="s">
        <v>38</v>
      </c>
      <c r="F157" s="47">
        <v>2</v>
      </c>
      <c r="G157" s="48">
        <v>0</v>
      </c>
      <c r="H157" s="49">
        <v>0</v>
      </c>
      <c r="I157" t="s">
        <v>39</v>
      </c>
      <c r="J157" t="s">
        <v>63</v>
      </c>
    </row>
    <row r="158" spans="2:10" hidden="1" x14ac:dyDescent="0.25">
      <c r="B158" t="s">
        <v>35</v>
      </c>
      <c r="C158" t="s">
        <v>61</v>
      </c>
      <c r="D158" t="s">
        <v>82</v>
      </c>
      <c r="E158" t="s">
        <v>42</v>
      </c>
      <c r="F158" s="47">
        <v>6</v>
      </c>
      <c r="G158" s="48">
        <v>0</v>
      </c>
      <c r="H158" s="49">
        <v>0</v>
      </c>
      <c r="I158" t="s">
        <v>39</v>
      </c>
      <c r="J158" t="s">
        <v>63</v>
      </c>
    </row>
    <row r="159" spans="2:10" hidden="1" x14ac:dyDescent="0.25">
      <c r="B159" t="s">
        <v>35</v>
      </c>
      <c r="C159" t="s">
        <v>61</v>
      </c>
      <c r="D159" t="s">
        <v>56</v>
      </c>
      <c r="E159" t="s">
        <v>42</v>
      </c>
      <c r="F159" s="47">
        <v>7</v>
      </c>
      <c r="G159" s="48">
        <v>0.02</v>
      </c>
      <c r="H159" s="49">
        <v>8.0000000000000002E-3</v>
      </c>
      <c r="I159" t="s">
        <v>39</v>
      </c>
      <c r="J159" t="s">
        <v>63</v>
      </c>
    </row>
    <row r="160" spans="2:10" hidden="1" x14ac:dyDescent="0.25">
      <c r="B160" t="s">
        <v>35</v>
      </c>
      <c r="C160" t="s">
        <v>61</v>
      </c>
      <c r="D160" t="s">
        <v>56</v>
      </c>
      <c r="E160" t="s">
        <v>38</v>
      </c>
      <c r="F160" s="47">
        <v>12</v>
      </c>
      <c r="G160" s="48">
        <v>0.01</v>
      </c>
      <c r="H160" s="49">
        <v>4.0000000000000001E-3</v>
      </c>
      <c r="I160" t="s">
        <v>39</v>
      </c>
      <c r="J160" t="s">
        <v>63</v>
      </c>
    </row>
    <row r="161" spans="2:10" hidden="1" x14ac:dyDescent="0.25">
      <c r="B161" t="s">
        <v>35</v>
      </c>
      <c r="C161" t="s">
        <v>61</v>
      </c>
      <c r="D161" t="s">
        <v>71</v>
      </c>
      <c r="E161" t="s">
        <v>38</v>
      </c>
      <c r="F161" s="47">
        <v>4673</v>
      </c>
      <c r="G161" s="48">
        <v>5.61</v>
      </c>
      <c r="H161" s="49">
        <v>2.2440000000000002</v>
      </c>
      <c r="I161" t="s">
        <v>39</v>
      </c>
      <c r="J161" t="s">
        <v>63</v>
      </c>
    </row>
    <row r="162" spans="2:10" hidden="1" x14ac:dyDescent="0.25">
      <c r="B162" t="s">
        <v>35</v>
      </c>
      <c r="C162" t="s">
        <v>61</v>
      </c>
      <c r="D162" t="s">
        <v>71</v>
      </c>
      <c r="E162" t="s">
        <v>45</v>
      </c>
      <c r="F162" s="47">
        <v>3330</v>
      </c>
      <c r="G162" s="48">
        <v>3.68</v>
      </c>
      <c r="H162" s="49">
        <v>1.472</v>
      </c>
      <c r="I162" t="s">
        <v>39</v>
      </c>
      <c r="J162" t="s">
        <v>63</v>
      </c>
    </row>
    <row r="163" spans="2:10" hidden="1" x14ac:dyDescent="0.25">
      <c r="B163" t="s">
        <v>35</v>
      </c>
      <c r="C163" t="s">
        <v>61</v>
      </c>
      <c r="D163" t="s">
        <v>71</v>
      </c>
      <c r="E163" t="s">
        <v>43</v>
      </c>
      <c r="F163" s="47">
        <v>7256</v>
      </c>
      <c r="G163" s="48">
        <v>8.01</v>
      </c>
      <c r="H163" s="49">
        <v>3.2040000000000002</v>
      </c>
      <c r="I163" t="s">
        <v>39</v>
      </c>
      <c r="J163" t="s">
        <v>63</v>
      </c>
    </row>
    <row r="164" spans="2:10" x14ac:dyDescent="0.25">
      <c r="B164" t="s">
        <v>35</v>
      </c>
      <c r="C164" t="s">
        <v>61</v>
      </c>
      <c r="D164" t="s">
        <v>71</v>
      </c>
      <c r="E164" t="s">
        <v>42</v>
      </c>
      <c r="F164" s="47">
        <v>52158</v>
      </c>
      <c r="G164" s="48">
        <v>67.31</v>
      </c>
      <c r="H164" s="49">
        <v>26.923999999999999</v>
      </c>
      <c r="I164" t="s">
        <v>39</v>
      </c>
      <c r="J164" t="s">
        <v>63</v>
      </c>
    </row>
    <row r="165" spans="2:10" hidden="1" x14ac:dyDescent="0.25">
      <c r="B165" t="s">
        <v>35</v>
      </c>
      <c r="C165" t="s">
        <v>61</v>
      </c>
      <c r="D165" t="s">
        <v>71</v>
      </c>
      <c r="E165" t="s">
        <v>44</v>
      </c>
      <c r="F165" s="47">
        <v>402</v>
      </c>
      <c r="G165" s="48">
        <v>0.89</v>
      </c>
      <c r="H165" s="49">
        <v>0.35599999999999998</v>
      </c>
      <c r="I165" t="s">
        <v>39</v>
      </c>
      <c r="J165" t="s">
        <v>63</v>
      </c>
    </row>
    <row r="166" spans="2:10" hidden="1" x14ac:dyDescent="0.25">
      <c r="B166" t="s">
        <v>35</v>
      </c>
      <c r="C166" t="s">
        <v>61</v>
      </c>
      <c r="D166" t="s">
        <v>72</v>
      </c>
      <c r="E166" t="s">
        <v>38</v>
      </c>
      <c r="F166" s="47">
        <v>5</v>
      </c>
      <c r="G166" s="48">
        <v>0</v>
      </c>
      <c r="H166" s="49">
        <v>0</v>
      </c>
      <c r="I166" t="s">
        <v>39</v>
      </c>
      <c r="J166" t="s">
        <v>63</v>
      </c>
    </row>
    <row r="167" spans="2:10" hidden="1" x14ac:dyDescent="0.25">
      <c r="B167" t="s">
        <v>35</v>
      </c>
      <c r="C167" t="s">
        <v>61</v>
      </c>
      <c r="D167" t="s">
        <v>72</v>
      </c>
      <c r="E167" t="s">
        <v>42</v>
      </c>
      <c r="F167" s="47">
        <v>8</v>
      </c>
      <c r="G167" s="48">
        <v>0</v>
      </c>
      <c r="H167" s="49">
        <v>0</v>
      </c>
      <c r="I167" t="s">
        <v>39</v>
      </c>
      <c r="J167" t="s">
        <v>63</v>
      </c>
    </row>
    <row r="168" spans="2:10" hidden="1" x14ac:dyDescent="0.25">
      <c r="B168" t="s">
        <v>35</v>
      </c>
      <c r="C168" t="s">
        <v>61</v>
      </c>
      <c r="D168" t="s">
        <v>83</v>
      </c>
      <c r="E168" t="s">
        <v>42</v>
      </c>
      <c r="F168" s="47">
        <v>3</v>
      </c>
      <c r="G168" s="48">
        <v>0</v>
      </c>
      <c r="H168" s="49">
        <v>0</v>
      </c>
      <c r="I168" t="s">
        <v>39</v>
      </c>
      <c r="J168" t="s">
        <v>63</v>
      </c>
    </row>
    <row r="169" spans="2:10" hidden="1" x14ac:dyDescent="0.25">
      <c r="B169" t="s">
        <v>35</v>
      </c>
      <c r="C169" t="s">
        <v>61</v>
      </c>
      <c r="D169" t="s">
        <v>84</v>
      </c>
      <c r="E169" t="s">
        <v>42</v>
      </c>
      <c r="F169" s="47">
        <v>3</v>
      </c>
      <c r="G169" s="48">
        <v>0</v>
      </c>
      <c r="H169" s="49">
        <v>0</v>
      </c>
      <c r="I169" t="s">
        <v>39</v>
      </c>
      <c r="J169" t="s">
        <v>63</v>
      </c>
    </row>
    <row r="170" spans="2:10" hidden="1" x14ac:dyDescent="0.25">
      <c r="B170" t="s">
        <v>35</v>
      </c>
      <c r="C170" t="s">
        <v>61</v>
      </c>
      <c r="D170" t="s">
        <v>85</v>
      </c>
      <c r="E170" t="s">
        <v>42</v>
      </c>
      <c r="F170" s="47">
        <v>1</v>
      </c>
      <c r="G170" s="48">
        <v>0</v>
      </c>
      <c r="H170" s="49">
        <v>0</v>
      </c>
      <c r="I170" t="s">
        <v>39</v>
      </c>
      <c r="J170" t="s">
        <v>63</v>
      </c>
    </row>
    <row r="171" spans="2:10" hidden="1" x14ac:dyDescent="0.25">
      <c r="B171" t="s">
        <v>35</v>
      </c>
      <c r="C171" t="s">
        <v>61</v>
      </c>
      <c r="D171" t="s">
        <v>86</v>
      </c>
      <c r="E171" t="s">
        <v>42</v>
      </c>
      <c r="F171" s="47">
        <v>2</v>
      </c>
      <c r="G171" s="48">
        <v>0</v>
      </c>
      <c r="H171" s="49">
        <v>0</v>
      </c>
      <c r="I171" t="s">
        <v>39</v>
      </c>
      <c r="J171" t="s">
        <v>63</v>
      </c>
    </row>
    <row r="172" spans="2:10" hidden="1" x14ac:dyDescent="0.25">
      <c r="B172" t="s">
        <v>35</v>
      </c>
      <c r="C172" t="s">
        <v>61</v>
      </c>
      <c r="D172" t="s">
        <v>73</v>
      </c>
      <c r="E172" t="s">
        <v>38</v>
      </c>
      <c r="F172" s="47">
        <v>1030</v>
      </c>
      <c r="G172" s="48">
        <v>0.24</v>
      </c>
      <c r="H172" s="49">
        <v>9.6000000000000002E-2</v>
      </c>
      <c r="I172" t="s">
        <v>39</v>
      </c>
      <c r="J172" t="s">
        <v>63</v>
      </c>
    </row>
    <row r="173" spans="2:10" hidden="1" x14ac:dyDescent="0.25">
      <c r="B173" t="s">
        <v>35</v>
      </c>
      <c r="C173" t="s">
        <v>61</v>
      </c>
      <c r="D173" t="s">
        <v>73</v>
      </c>
      <c r="E173" t="s">
        <v>45</v>
      </c>
      <c r="F173" s="47">
        <v>2211</v>
      </c>
      <c r="G173" s="48">
        <v>0.81</v>
      </c>
      <c r="H173" s="49">
        <v>0.32400000000000001</v>
      </c>
      <c r="I173" t="s">
        <v>39</v>
      </c>
      <c r="J173" t="s">
        <v>63</v>
      </c>
    </row>
    <row r="174" spans="2:10" hidden="1" x14ac:dyDescent="0.25">
      <c r="B174" t="s">
        <v>35</v>
      </c>
      <c r="C174" t="s">
        <v>61</v>
      </c>
      <c r="D174" t="s">
        <v>73</v>
      </c>
      <c r="E174" t="s">
        <v>43</v>
      </c>
      <c r="F174" s="47">
        <v>10034</v>
      </c>
      <c r="G174" s="48">
        <v>3.68</v>
      </c>
      <c r="H174" s="49">
        <v>1.472</v>
      </c>
      <c r="I174" t="s">
        <v>39</v>
      </c>
      <c r="J174" t="s">
        <v>63</v>
      </c>
    </row>
    <row r="175" spans="2:10" x14ac:dyDescent="0.25">
      <c r="B175" t="s">
        <v>35</v>
      </c>
      <c r="C175" t="s">
        <v>61</v>
      </c>
      <c r="D175" t="s">
        <v>73</v>
      </c>
      <c r="E175" t="s">
        <v>42</v>
      </c>
      <c r="F175" s="47">
        <v>274990</v>
      </c>
      <c r="G175" s="48">
        <v>163.32</v>
      </c>
      <c r="H175" s="49">
        <v>65.328000000000003</v>
      </c>
      <c r="I175" t="s">
        <v>39</v>
      </c>
      <c r="J175" t="s">
        <v>63</v>
      </c>
    </row>
    <row r="176" spans="2:10" hidden="1" x14ac:dyDescent="0.25">
      <c r="B176" t="s">
        <v>35</v>
      </c>
      <c r="C176" t="s">
        <v>61</v>
      </c>
      <c r="D176" t="s">
        <v>73</v>
      </c>
      <c r="E176" t="s">
        <v>44</v>
      </c>
      <c r="F176" s="47">
        <v>1</v>
      </c>
      <c r="G176" s="48">
        <v>0</v>
      </c>
      <c r="H176" s="49">
        <v>0</v>
      </c>
      <c r="I176" t="s">
        <v>39</v>
      </c>
      <c r="J176" t="s">
        <v>63</v>
      </c>
    </row>
    <row r="177" spans="2:10" hidden="1" x14ac:dyDescent="0.25">
      <c r="B177" t="s">
        <v>35</v>
      </c>
      <c r="C177" t="s">
        <v>61</v>
      </c>
      <c r="D177" t="s">
        <v>73</v>
      </c>
      <c r="E177" t="s">
        <v>48</v>
      </c>
      <c r="F177" s="47">
        <v>6324</v>
      </c>
      <c r="G177" s="48">
        <v>2.3199999999999998</v>
      </c>
      <c r="H177" s="49">
        <v>0.92800000000000005</v>
      </c>
      <c r="I177" t="s">
        <v>39</v>
      </c>
      <c r="J177" t="s">
        <v>63</v>
      </c>
    </row>
    <row r="178" spans="2:10" hidden="1" x14ac:dyDescent="0.25">
      <c r="B178" t="s">
        <v>35</v>
      </c>
      <c r="C178" t="s">
        <v>61</v>
      </c>
      <c r="D178" t="s">
        <v>57</v>
      </c>
      <c r="E178" t="s">
        <v>38</v>
      </c>
      <c r="F178" s="47">
        <v>5606</v>
      </c>
      <c r="G178" s="48">
        <v>4.34</v>
      </c>
      <c r="H178" s="49">
        <v>1.736</v>
      </c>
      <c r="I178" t="s">
        <v>39</v>
      </c>
      <c r="J178" t="s">
        <v>63</v>
      </c>
    </row>
    <row r="179" spans="2:10" hidden="1" x14ac:dyDescent="0.25">
      <c r="B179" t="s">
        <v>35</v>
      </c>
      <c r="C179" t="s">
        <v>61</v>
      </c>
      <c r="D179" t="s">
        <v>57</v>
      </c>
      <c r="E179" t="s">
        <v>45</v>
      </c>
      <c r="F179" s="47">
        <v>1</v>
      </c>
      <c r="G179" s="48">
        <v>0</v>
      </c>
      <c r="H179" s="49">
        <v>0</v>
      </c>
      <c r="I179" t="s">
        <v>39</v>
      </c>
      <c r="J179" t="s">
        <v>63</v>
      </c>
    </row>
    <row r="180" spans="2:10" hidden="1" x14ac:dyDescent="0.25">
      <c r="B180" t="s">
        <v>35</v>
      </c>
      <c r="C180" t="s">
        <v>61</v>
      </c>
      <c r="D180" t="s">
        <v>57</v>
      </c>
      <c r="E180" t="s">
        <v>43</v>
      </c>
      <c r="F180" s="47">
        <v>19</v>
      </c>
      <c r="G180" s="48">
        <v>0.02</v>
      </c>
      <c r="H180" s="49">
        <v>8.0000000000000002E-3</v>
      </c>
      <c r="I180" t="s">
        <v>39</v>
      </c>
      <c r="J180" t="s">
        <v>63</v>
      </c>
    </row>
    <row r="181" spans="2:10" hidden="1" x14ac:dyDescent="0.25">
      <c r="B181" t="s">
        <v>35</v>
      </c>
      <c r="C181" t="s">
        <v>61</v>
      </c>
      <c r="D181" t="s">
        <v>57</v>
      </c>
      <c r="E181" t="s">
        <v>46</v>
      </c>
      <c r="F181" s="47">
        <v>1</v>
      </c>
      <c r="G181" s="48">
        <v>0</v>
      </c>
      <c r="H181" s="49">
        <v>0</v>
      </c>
      <c r="I181" t="s">
        <v>39</v>
      </c>
      <c r="J181" t="s">
        <v>63</v>
      </c>
    </row>
    <row r="182" spans="2:10" hidden="1" x14ac:dyDescent="0.25">
      <c r="B182" t="s">
        <v>35</v>
      </c>
      <c r="C182" t="s">
        <v>61</v>
      </c>
      <c r="D182" t="s">
        <v>57</v>
      </c>
      <c r="E182" t="s">
        <v>42</v>
      </c>
      <c r="F182" s="47">
        <v>961</v>
      </c>
      <c r="G182" s="48">
        <v>0.93</v>
      </c>
      <c r="H182" s="49">
        <v>0.372</v>
      </c>
      <c r="I182" t="s">
        <v>39</v>
      </c>
      <c r="J182" t="s">
        <v>63</v>
      </c>
    </row>
    <row r="183" spans="2:10" hidden="1" x14ac:dyDescent="0.25">
      <c r="B183" t="s">
        <v>35</v>
      </c>
      <c r="C183" t="s">
        <v>61</v>
      </c>
      <c r="D183" t="s">
        <v>57</v>
      </c>
      <c r="E183" t="s">
        <v>44</v>
      </c>
      <c r="F183" s="47">
        <v>5</v>
      </c>
      <c r="G183" s="48">
        <v>0</v>
      </c>
      <c r="H183" s="49">
        <v>0</v>
      </c>
      <c r="I183" t="s">
        <v>39</v>
      </c>
      <c r="J183" t="s">
        <v>63</v>
      </c>
    </row>
    <row r="184" spans="2:10" hidden="1" x14ac:dyDescent="0.25">
      <c r="B184" t="s">
        <v>35</v>
      </c>
      <c r="C184" t="s">
        <v>61</v>
      </c>
      <c r="D184" t="s">
        <v>87</v>
      </c>
      <c r="E184" t="s">
        <v>42</v>
      </c>
      <c r="F184" s="47">
        <v>4</v>
      </c>
      <c r="G184" s="48">
        <v>0.01</v>
      </c>
      <c r="H184" s="49">
        <v>4.0000000000000001E-3</v>
      </c>
      <c r="I184" t="s">
        <v>39</v>
      </c>
      <c r="J184" t="s">
        <v>63</v>
      </c>
    </row>
    <row r="185" spans="2:10" hidden="1" x14ac:dyDescent="0.25">
      <c r="B185" t="s">
        <v>35</v>
      </c>
      <c r="C185" t="s">
        <v>61</v>
      </c>
      <c r="D185" t="s">
        <v>58</v>
      </c>
      <c r="E185" t="s">
        <v>45</v>
      </c>
      <c r="F185" s="47">
        <v>116</v>
      </c>
      <c r="G185" s="48">
        <v>0.22</v>
      </c>
      <c r="H185" s="49">
        <v>8.7999999999999995E-2</v>
      </c>
      <c r="I185" t="s">
        <v>39</v>
      </c>
      <c r="J185" t="s">
        <v>63</v>
      </c>
    </row>
    <row r="186" spans="2:10" x14ac:dyDescent="0.25">
      <c r="B186" t="s">
        <v>35</v>
      </c>
      <c r="C186" t="s">
        <v>61</v>
      </c>
      <c r="D186" t="s">
        <v>58</v>
      </c>
      <c r="E186" t="s">
        <v>42</v>
      </c>
      <c r="F186" s="47">
        <v>16028</v>
      </c>
      <c r="G186" s="48">
        <v>29.36</v>
      </c>
      <c r="H186" s="49">
        <v>11.744</v>
      </c>
      <c r="I186" t="s">
        <v>39</v>
      </c>
      <c r="J186" t="s">
        <v>63</v>
      </c>
    </row>
    <row r="187" spans="2:10" hidden="1" x14ac:dyDescent="0.25">
      <c r="B187" t="s">
        <v>35</v>
      </c>
      <c r="C187" t="s">
        <v>61</v>
      </c>
      <c r="D187" t="s">
        <v>60</v>
      </c>
      <c r="E187" t="s">
        <v>48</v>
      </c>
      <c r="F187" s="47">
        <v>5</v>
      </c>
      <c r="G187" s="48">
        <v>0</v>
      </c>
      <c r="H187" s="49">
        <v>0</v>
      </c>
      <c r="I187" t="s">
        <v>39</v>
      </c>
      <c r="J187" t="s">
        <v>63</v>
      </c>
    </row>
    <row r="188" spans="2:10" hidden="1" x14ac:dyDescent="0.25">
      <c r="B188" t="s">
        <v>35</v>
      </c>
      <c r="C188" t="s">
        <v>61</v>
      </c>
      <c r="D188" t="s">
        <v>74</v>
      </c>
      <c r="E188" t="s">
        <v>45</v>
      </c>
      <c r="F188" s="47">
        <v>1899</v>
      </c>
      <c r="G188" s="48">
        <v>0.99</v>
      </c>
      <c r="H188" s="49">
        <v>0.39600000000000002</v>
      </c>
      <c r="I188" t="s">
        <v>39</v>
      </c>
      <c r="J188" t="s">
        <v>63</v>
      </c>
    </row>
    <row r="189" spans="2:10" hidden="1" x14ac:dyDescent="0.25">
      <c r="B189" t="s">
        <v>35</v>
      </c>
      <c r="C189" t="s">
        <v>61</v>
      </c>
      <c r="D189" t="s">
        <v>74</v>
      </c>
      <c r="E189" t="s">
        <v>43</v>
      </c>
      <c r="F189" s="47">
        <v>5131</v>
      </c>
      <c r="G189" s="48">
        <v>2.68</v>
      </c>
      <c r="H189" s="49">
        <v>1.0720000000000001</v>
      </c>
      <c r="I189" t="s">
        <v>39</v>
      </c>
      <c r="J189" t="s">
        <v>63</v>
      </c>
    </row>
    <row r="190" spans="2:10" x14ac:dyDescent="0.25">
      <c r="B190" t="s">
        <v>35</v>
      </c>
      <c r="C190" t="s">
        <v>61</v>
      </c>
      <c r="D190" t="s">
        <v>74</v>
      </c>
      <c r="E190" t="s">
        <v>42</v>
      </c>
      <c r="F190" s="47">
        <v>37721</v>
      </c>
      <c r="G190" s="48">
        <v>21.69</v>
      </c>
      <c r="H190" s="49">
        <v>8.6760000000000002</v>
      </c>
      <c r="I190" t="s">
        <v>39</v>
      </c>
      <c r="J190" t="s">
        <v>63</v>
      </c>
    </row>
    <row r="191" spans="2:10" hidden="1" x14ac:dyDescent="0.25">
      <c r="B191" t="s">
        <v>35</v>
      </c>
      <c r="C191" t="s">
        <v>61</v>
      </c>
      <c r="D191" t="s">
        <v>75</v>
      </c>
      <c r="E191" t="s">
        <v>59</v>
      </c>
      <c r="F191" s="47">
        <v>2</v>
      </c>
      <c r="G191" s="48">
        <v>0</v>
      </c>
      <c r="H191" s="49">
        <v>0</v>
      </c>
      <c r="I191" t="s">
        <v>39</v>
      </c>
      <c r="J191" t="s">
        <v>63</v>
      </c>
    </row>
    <row r="192" spans="2:10" x14ac:dyDescent="0.25">
      <c r="B192" t="s">
        <v>35</v>
      </c>
      <c r="C192" t="s">
        <v>61</v>
      </c>
      <c r="D192" t="s">
        <v>75</v>
      </c>
      <c r="E192" t="s">
        <v>38</v>
      </c>
      <c r="F192" s="47">
        <v>195179</v>
      </c>
      <c r="G192" s="48">
        <v>343.07</v>
      </c>
      <c r="H192" s="49">
        <v>137.22800000000001</v>
      </c>
      <c r="I192" t="s">
        <v>39</v>
      </c>
      <c r="J192" t="s">
        <v>63</v>
      </c>
    </row>
    <row r="193" spans="2:10" hidden="1" x14ac:dyDescent="0.25">
      <c r="B193" t="s">
        <v>35</v>
      </c>
      <c r="C193" t="s">
        <v>61</v>
      </c>
      <c r="D193" t="s">
        <v>75</v>
      </c>
      <c r="E193" t="s">
        <v>53</v>
      </c>
      <c r="F193" s="47">
        <v>9</v>
      </c>
      <c r="G193" s="48">
        <v>0.02</v>
      </c>
      <c r="H193" s="49">
        <v>8.0000000000000002E-3</v>
      </c>
      <c r="I193" t="s">
        <v>39</v>
      </c>
      <c r="J193" t="s">
        <v>63</v>
      </c>
    </row>
    <row r="194" spans="2:10" x14ac:dyDescent="0.25">
      <c r="B194" t="s">
        <v>35</v>
      </c>
      <c r="C194" t="s">
        <v>61</v>
      </c>
      <c r="D194" t="s">
        <v>75</v>
      </c>
      <c r="E194" t="s">
        <v>45</v>
      </c>
      <c r="F194" s="47">
        <v>42307</v>
      </c>
      <c r="G194" s="48">
        <v>87.85</v>
      </c>
      <c r="H194" s="49">
        <v>35.14</v>
      </c>
      <c r="I194" t="s">
        <v>39</v>
      </c>
      <c r="J194" t="s">
        <v>63</v>
      </c>
    </row>
    <row r="195" spans="2:10" x14ac:dyDescent="0.25">
      <c r="B195" t="s">
        <v>35</v>
      </c>
      <c r="C195" t="s">
        <v>61</v>
      </c>
      <c r="D195" t="s">
        <v>75</v>
      </c>
      <c r="E195" t="s">
        <v>43</v>
      </c>
      <c r="F195" s="47">
        <v>72703</v>
      </c>
      <c r="G195" s="48">
        <v>150.97</v>
      </c>
      <c r="H195" s="49">
        <v>60.387999999999998</v>
      </c>
      <c r="I195" t="s">
        <v>39</v>
      </c>
      <c r="J195" t="s">
        <v>63</v>
      </c>
    </row>
    <row r="196" spans="2:10" hidden="1" x14ac:dyDescent="0.25">
      <c r="B196" t="s">
        <v>35</v>
      </c>
      <c r="C196" t="s">
        <v>61</v>
      </c>
      <c r="D196" t="s">
        <v>75</v>
      </c>
      <c r="E196" t="s">
        <v>46</v>
      </c>
      <c r="F196" s="47">
        <v>2433</v>
      </c>
      <c r="G196" s="48">
        <v>6.46</v>
      </c>
      <c r="H196" s="49">
        <v>2.5840000000000001</v>
      </c>
      <c r="I196" t="s">
        <v>39</v>
      </c>
      <c r="J196" t="s">
        <v>63</v>
      </c>
    </row>
    <row r="197" spans="2:10" x14ac:dyDescent="0.25">
      <c r="B197" t="s">
        <v>35</v>
      </c>
      <c r="C197" t="s">
        <v>61</v>
      </c>
      <c r="D197" t="s">
        <v>75</v>
      </c>
      <c r="E197" t="s">
        <v>42</v>
      </c>
      <c r="F197" s="47">
        <v>87062</v>
      </c>
      <c r="G197" s="48">
        <v>254.59</v>
      </c>
      <c r="H197" s="49">
        <v>101.836</v>
      </c>
      <c r="I197" t="s">
        <v>39</v>
      </c>
      <c r="J197" t="s">
        <v>63</v>
      </c>
    </row>
    <row r="198" spans="2:10" hidden="1" x14ac:dyDescent="0.25">
      <c r="B198" t="s">
        <v>35</v>
      </c>
      <c r="C198" t="s">
        <v>61</v>
      </c>
      <c r="D198" t="s">
        <v>75</v>
      </c>
      <c r="E198" t="s">
        <v>44</v>
      </c>
      <c r="F198" s="47">
        <v>8</v>
      </c>
      <c r="G198" s="48">
        <v>0.03</v>
      </c>
      <c r="H198" s="49">
        <v>1.2E-2</v>
      </c>
      <c r="I198" t="s">
        <v>39</v>
      </c>
      <c r="J198" t="s">
        <v>63</v>
      </c>
    </row>
    <row r="199" spans="2:10" x14ac:dyDescent="0.25">
      <c r="B199" t="s">
        <v>35</v>
      </c>
      <c r="C199" t="s">
        <v>61</v>
      </c>
      <c r="D199" t="s">
        <v>75</v>
      </c>
      <c r="E199" t="s">
        <v>48</v>
      </c>
      <c r="F199" s="47">
        <v>15507</v>
      </c>
      <c r="G199" s="48">
        <v>32.200000000000003</v>
      </c>
      <c r="H199" s="49">
        <v>12.88</v>
      </c>
      <c r="I199" t="s">
        <v>39</v>
      </c>
      <c r="J199" t="s">
        <v>63</v>
      </c>
    </row>
    <row r="200" spans="2:10" hidden="1" x14ac:dyDescent="0.25">
      <c r="B200" t="s">
        <v>35</v>
      </c>
      <c r="C200" t="s">
        <v>61</v>
      </c>
      <c r="D200" t="s">
        <v>75</v>
      </c>
      <c r="E200" t="s">
        <v>47</v>
      </c>
      <c r="F200" s="47">
        <v>2</v>
      </c>
      <c r="G200" s="48">
        <v>0</v>
      </c>
      <c r="H200" s="49">
        <v>0</v>
      </c>
      <c r="I200" t="s">
        <v>39</v>
      </c>
      <c r="J200" t="s">
        <v>63</v>
      </c>
    </row>
    <row r="201" spans="2:10" hidden="1" x14ac:dyDescent="0.25">
      <c r="B201" t="s">
        <v>35</v>
      </c>
      <c r="C201" t="s">
        <v>61</v>
      </c>
      <c r="D201" t="s">
        <v>75</v>
      </c>
      <c r="E201" t="s">
        <v>54</v>
      </c>
      <c r="F201" s="47">
        <v>1</v>
      </c>
      <c r="G201" s="48">
        <v>0.01</v>
      </c>
      <c r="H201" s="49">
        <v>4.0000000000000001E-3</v>
      </c>
      <c r="I201" t="s">
        <v>39</v>
      </c>
      <c r="J201" t="s">
        <v>63</v>
      </c>
    </row>
    <row r="202" spans="2:10" hidden="1" x14ac:dyDescent="0.25">
      <c r="B202" t="s">
        <v>35</v>
      </c>
      <c r="C202" t="s">
        <v>61</v>
      </c>
      <c r="D202" t="s">
        <v>76</v>
      </c>
      <c r="E202" t="s">
        <v>59</v>
      </c>
      <c r="F202" s="47">
        <v>16</v>
      </c>
      <c r="G202" s="48">
        <v>0.04</v>
      </c>
      <c r="H202" s="49">
        <v>1.6E-2</v>
      </c>
      <c r="I202" t="s">
        <v>39</v>
      </c>
      <c r="J202" t="s">
        <v>63</v>
      </c>
    </row>
    <row r="203" spans="2:10" x14ac:dyDescent="0.25">
      <c r="B203" t="s">
        <v>35</v>
      </c>
      <c r="C203" t="s">
        <v>61</v>
      </c>
      <c r="D203" t="s">
        <v>76</v>
      </c>
      <c r="E203" t="s">
        <v>38</v>
      </c>
      <c r="F203" s="47">
        <v>1572371</v>
      </c>
      <c r="G203" s="48">
        <v>1291.6300000000001</v>
      </c>
      <c r="H203" s="49">
        <v>516.65200000000004</v>
      </c>
      <c r="I203" t="s">
        <v>39</v>
      </c>
      <c r="J203" t="s">
        <v>63</v>
      </c>
    </row>
    <row r="204" spans="2:10" hidden="1" x14ac:dyDescent="0.25">
      <c r="B204" t="s">
        <v>35</v>
      </c>
      <c r="C204" t="s">
        <v>61</v>
      </c>
      <c r="D204" t="s">
        <v>76</v>
      </c>
      <c r="E204" t="s">
        <v>53</v>
      </c>
      <c r="F204" s="47">
        <v>39</v>
      </c>
      <c r="G204" s="48">
        <v>0.09</v>
      </c>
      <c r="H204" s="49">
        <v>3.5999999999999997E-2</v>
      </c>
      <c r="I204" t="s">
        <v>39</v>
      </c>
      <c r="J204" t="s">
        <v>63</v>
      </c>
    </row>
    <row r="205" spans="2:10" hidden="1" x14ac:dyDescent="0.25">
      <c r="B205" t="s">
        <v>35</v>
      </c>
      <c r="C205" t="s">
        <v>61</v>
      </c>
      <c r="D205" t="s">
        <v>76</v>
      </c>
      <c r="E205" t="s">
        <v>45</v>
      </c>
      <c r="F205" s="47">
        <v>6191</v>
      </c>
      <c r="G205" s="48">
        <v>13.83</v>
      </c>
      <c r="H205" s="49">
        <v>5.532</v>
      </c>
      <c r="I205" t="s">
        <v>39</v>
      </c>
      <c r="J205" t="s">
        <v>63</v>
      </c>
    </row>
    <row r="206" spans="2:10" x14ac:dyDescent="0.25">
      <c r="B206" t="s">
        <v>35</v>
      </c>
      <c r="C206" t="s">
        <v>61</v>
      </c>
      <c r="D206" t="s">
        <v>76</v>
      </c>
      <c r="E206" t="s">
        <v>43</v>
      </c>
      <c r="F206" s="47">
        <v>832163</v>
      </c>
      <c r="G206" s="48">
        <v>1859.51</v>
      </c>
      <c r="H206" s="49">
        <v>743.80399999999997</v>
      </c>
      <c r="I206" t="s">
        <v>39</v>
      </c>
      <c r="J206" t="s">
        <v>63</v>
      </c>
    </row>
    <row r="207" spans="2:10" x14ac:dyDescent="0.25">
      <c r="B207" t="s">
        <v>35</v>
      </c>
      <c r="C207" t="s">
        <v>61</v>
      </c>
      <c r="D207" t="s">
        <v>76</v>
      </c>
      <c r="E207" t="s">
        <v>46</v>
      </c>
      <c r="F207" s="47">
        <v>47160</v>
      </c>
      <c r="G207" s="48">
        <v>141.96</v>
      </c>
      <c r="H207" s="49">
        <v>56.783999999999999</v>
      </c>
      <c r="I207" t="s">
        <v>39</v>
      </c>
      <c r="J207" t="s">
        <v>63</v>
      </c>
    </row>
    <row r="208" spans="2:10" x14ac:dyDescent="0.25">
      <c r="B208" t="s">
        <v>35</v>
      </c>
      <c r="C208" t="s">
        <v>61</v>
      </c>
      <c r="D208" t="s">
        <v>76</v>
      </c>
      <c r="E208" t="s">
        <v>42</v>
      </c>
      <c r="F208" s="47">
        <v>80048</v>
      </c>
      <c r="G208" s="48">
        <v>290.88</v>
      </c>
      <c r="H208" s="49">
        <v>116.352</v>
      </c>
      <c r="I208" t="s">
        <v>39</v>
      </c>
      <c r="J208" t="s">
        <v>63</v>
      </c>
    </row>
    <row r="209" spans="1:10" hidden="1" x14ac:dyDescent="0.25">
      <c r="B209" t="s">
        <v>35</v>
      </c>
      <c r="C209" t="s">
        <v>61</v>
      </c>
      <c r="D209" t="s">
        <v>76</v>
      </c>
      <c r="E209" t="s">
        <v>44</v>
      </c>
      <c r="F209" s="47">
        <v>1664</v>
      </c>
      <c r="G209" s="48">
        <v>8.1999999999999993</v>
      </c>
      <c r="H209" s="49">
        <v>3.28</v>
      </c>
      <c r="I209" t="s">
        <v>39</v>
      </c>
      <c r="J209" t="s">
        <v>63</v>
      </c>
    </row>
    <row r="210" spans="1:10" hidden="1" x14ac:dyDescent="0.25">
      <c r="B210" t="s">
        <v>35</v>
      </c>
      <c r="C210" t="s">
        <v>61</v>
      </c>
      <c r="D210" t="s">
        <v>76</v>
      </c>
      <c r="E210" t="s">
        <v>48</v>
      </c>
      <c r="F210" s="47">
        <v>913</v>
      </c>
      <c r="G210" s="48">
        <v>2.04</v>
      </c>
      <c r="H210" s="49">
        <v>0.81599999999999995</v>
      </c>
      <c r="I210" t="s">
        <v>39</v>
      </c>
      <c r="J210" t="s">
        <v>63</v>
      </c>
    </row>
    <row r="211" spans="1:10" hidden="1" x14ac:dyDescent="0.25">
      <c r="B211" t="s">
        <v>35</v>
      </c>
      <c r="C211" t="s">
        <v>61</v>
      </c>
      <c r="D211" t="s">
        <v>76</v>
      </c>
      <c r="E211" t="s">
        <v>47</v>
      </c>
      <c r="F211" s="47">
        <v>48</v>
      </c>
      <c r="G211" s="48">
        <v>0</v>
      </c>
      <c r="H211" s="49">
        <v>0</v>
      </c>
      <c r="I211" t="s">
        <v>39</v>
      </c>
      <c r="J211" t="s">
        <v>63</v>
      </c>
    </row>
    <row r="212" spans="1:10" hidden="1" x14ac:dyDescent="0.25">
      <c r="B212" t="s">
        <v>35</v>
      </c>
      <c r="C212" t="s">
        <v>61</v>
      </c>
      <c r="D212" t="s">
        <v>76</v>
      </c>
      <c r="E212" t="s">
        <v>54</v>
      </c>
      <c r="F212" s="47">
        <v>3</v>
      </c>
      <c r="G212" s="48">
        <v>0.02</v>
      </c>
      <c r="H212" s="49">
        <v>8.0000000000000002E-3</v>
      </c>
      <c r="I212" t="s">
        <v>39</v>
      </c>
      <c r="J212" t="s">
        <v>63</v>
      </c>
    </row>
    <row r="214" spans="1:10" ht="15" customHeight="1" x14ac:dyDescent="0.25">
      <c r="A214" t="s">
        <v>125</v>
      </c>
      <c r="H214" s="6">
        <f>SUM(H6:H75)</f>
        <v>31318.70400000002</v>
      </c>
    </row>
    <row r="216" spans="1:10" ht="15" customHeight="1" x14ac:dyDescent="0.25">
      <c r="A216" t="s">
        <v>126</v>
      </c>
      <c r="H216" s="6">
        <f>H208+H207+H206+H203+H199+H197+H195+H194+H192+H190+H175+H164+H149+H147+H144+H96+H95+H94+H93</f>
        <v>2113.5040000000004</v>
      </c>
    </row>
    <row r="218" spans="1:10" ht="15" customHeight="1" x14ac:dyDescent="0.25">
      <c r="A218" t="s">
        <v>127</v>
      </c>
      <c r="H218" s="6">
        <f>H186+H131+H130+H129+H128+H127+H109+H107+H106+H105+H102</f>
        <v>1493.3679999999999</v>
      </c>
    </row>
  </sheetData>
  <autoFilter ref="B1:H212" xr:uid="{00000000-0001-0000-0200-000000000000}">
    <filterColumn colId="6">
      <filters blank="1">
        <filter val="$101,84"/>
        <filter val="$109,17"/>
        <filter val="$11,74"/>
        <filter val="$112,33"/>
        <filter val="$116,35"/>
        <filter val="$12,88"/>
        <filter val="$137,23"/>
        <filter val="$143,00"/>
        <filter val="$148,66"/>
        <filter val="$153,20"/>
        <filter val="$17,33"/>
        <filter val="$172,35"/>
        <filter val="$175,59"/>
        <filter val="$18,35"/>
        <filter val="$2.839,22"/>
        <filter val="$22,49"/>
        <filter val="$22.127,44"/>
        <filter val="$259,80"/>
        <filter val="$26,55"/>
        <filter val="$26,92"/>
        <filter val="$318,92"/>
        <filter val="$35,14"/>
        <filter val="$36,04"/>
        <filter val="$380,01"/>
        <filter val="$4.682,10"/>
        <filter val="$407,48"/>
        <filter val="$42,74"/>
        <filter val="$5,57"/>
        <filter val="$516,65"/>
        <filter val="$553,52"/>
        <filter val="$56,78"/>
        <filter val="$6,18"/>
        <filter val="$6,64"/>
        <filter val="$60,39"/>
        <filter val="$65,33"/>
        <filter val="$743,80"/>
        <filter val="$77,86"/>
        <filter val="$8,48"/>
        <filter val="$8,68"/>
        <filter val="$82,26"/>
        <filter val="$82,42"/>
        <filter val="$9,50"/>
        <filter val="Content Partner RevShare"/>
      </filters>
    </filterColumn>
  </autoFilter>
  <mergeCells count="1">
    <mergeCell ref="B2:H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filterMode="1"/>
  <dimension ref="A1:J87"/>
  <sheetViews>
    <sheetView topLeftCell="A2" workbookViewId="0">
      <selection activeCell="F89" sqref="F89"/>
    </sheetView>
  </sheetViews>
  <sheetFormatPr baseColWidth="10" defaultColWidth="9.42578125" defaultRowHeight="15" customHeight="1" x14ac:dyDescent="0.25"/>
  <cols>
    <col min="2" max="2" width="58.5703125" customWidth="1"/>
    <col min="3" max="3" width="32.5703125" customWidth="1"/>
    <col min="4" max="5" width="24.5703125" customWidth="1"/>
    <col min="6" max="6" width="25.5703125" style="8" customWidth="1"/>
    <col min="7" max="7" width="21.5703125" style="6" customWidth="1"/>
    <col min="8" max="8" width="30.42578125" style="6" customWidth="1"/>
    <col min="9" max="10" width="32.5703125" hidden="1" customWidth="1"/>
  </cols>
  <sheetData>
    <row r="1" spans="2:10" ht="15.75" thickBot="1" x14ac:dyDescent="0.3"/>
    <row r="2" spans="2:10" s="2" customFormat="1" ht="33" customHeight="1" thickBot="1" x14ac:dyDescent="0.3">
      <c r="B2" s="64" t="s">
        <v>18</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hidden="1" x14ac:dyDescent="0.25">
      <c r="B5" t="s">
        <v>35</v>
      </c>
      <c r="C5" t="s">
        <v>36</v>
      </c>
      <c r="D5" t="s">
        <v>41</v>
      </c>
      <c r="E5" t="s">
        <v>38</v>
      </c>
      <c r="F5" s="50">
        <v>146</v>
      </c>
      <c r="G5" s="51">
        <v>0.01</v>
      </c>
      <c r="H5" s="52">
        <v>6.0000000000000001E-3</v>
      </c>
      <c r="I5" t="s">
        <v>39</v>
      </c>
      <c r="J5" t="s">
        <v>40</v>
      </c>
    </row>
    <row r="6" spans="2:10" hidden="1" x14ac:dyDescent="0.25">
      <c r="B6" t="s">
        <v>35</v>
      </c>
      <c r="C6" t="s">
        <v>36</v>
      </c>
      <c r="D6" t="s">
        <v>41</v>
      </c>
      <c r="E6" t="s">
        <v>45</v>
      </c>
      <c r="F6" s="50">
        <v>11627</v>
      </c>
      <c r="G6" s="51">
        <v>0.45</v>
      </c>
      <c r="H6" s="52">
        <v>0.27</v>
      </c>
      <c r="I6" t="s">
        <v>39</v>
      </c>
      <c r="J6" t="s">
        <v>40</v>
      </c>
    </row>
    <row r="7" spans="2:10" hidden="1" x14ac:dyDescent="0.25">
      <c r="B7" t="s">
        <v>35</v>
      </c>
      <c r="C7" t="s">
        <v>36</v>
      </c>
      <c r="D7" t="s">
        <v>41</v>
      </c>
      <c r="E7" t="s">
        <v>43</v>
      </c>
      <c r="F7" s="50">
        <v>99</v>
      </c>
      <c r="G7" s="51">
        <v>0</v>
      </c>
      <c r="H7" s="52">
        <v>0</v>
      </c>
      <c r="I7" t="s">
        <v>39</v>
      </c>
      <c r="J7" t="s">
        <v>40</v>
      </c>
    </row>
    <row r="8" spans="2:10" x14ac:dyDescent="0.25">
      <c r="B8" t="s">
        <v>35</v>
      </c>
      <c r="C8" t="s">
        <v>36</v>
      </c>
      <c r="D8" t="s">
        <v>41</v>
      </c>
      <c r="E8" t="s">
        <v>42</v>
      </c>
      <c r="F8" s="50">
        <v>1902531</v>
      </c>
      <c r="G8" s="51">
        <v>72.92</v>
      </c>
      <c r="H8" s="52">
        <v>43.752000000000002</v>
      </c>
      <c r="I8" t="s">
        <v>39</v>
      </c>
      <c r="J8" t="s">
        <v>40</v>
      </c>
    </row>
    <row r="9" spans="2:10" hidden="1" x14ac:dyDescent="0.25">
      <c r="B9" t="s">
        <v>35</v>
      </c>
      <c r="C9" t="s">
        <v>36</v>
      </c>
      <c r="D9" t="s">
        <v>41</v>
      </c>
      <c r="E9" t="s">
        <v>44</v>
      </c>
      <c r="F9" s="50">
        <v>6</v>
      </c>
      <c r="G9" s="51">
        <v>0</v>
      </c>
      <c r="H9" s="52">
        <v>0</v>
      </c>
      <c r="I9" t="s">
        <v>39</v>
      </c>
      <c r="J9" t="s">
        <v>40</v>
      </c>
    </row>
    <row r="10" spans="2:10" x14ac:dyDescent="0.25">
      <c r="B10" t="s">
        <v>35</v>
      </c>
      <c r="C10" t="s">
        <v>36</v>
      </c>
      <c r="D10" t="s">
        <v>52</v>
      </c>
      <c r="E10" t="s">
        <v>38</v>
      </c>
      <c r="F10" s="50">
        <v>9449664</v>
      </c>
      <c r="G10" s="51">
        <v>914.56</v>
      </c>
      <c r="H10" s="52">
        <v>548.73599999999999</v>
      </c>
      <c r="I10" t="s">
        <v>39</v>
      </c>
      <c r="J10" t="s">
        <v>40</v>
      </c>
    </row>
    <row r="11" spans="2:10" hidden="1" x14ac:dyDescent="0.25">
      <c r="B11" t="s">
        <v>35</v>
      </c>
      <c r="C11" t="s">
        <v>36</v>
      </c>
      <c r="D11" t="s">
        <v>52</v>
      </c>
      <c r="E11" t="s">
        <v>43</v>
      </c>
      <c r="F11" s="50">
        <v>5</v>
      </c>
      <c r="G11" s="51">
        <v>0</v>
      </c>
      <c r="H11" s="52">
        <v>0</v>
      </c>
      <c r="I11" t="s">
        <v>39</v>
      </c>
      <c r="J11" t="s">
        <v>40</v>
      </c>
    </row>
    <row r="12" spans="2:10" hidden="1" x14ac:dyDescent="0.25">
      <c r="B12" t="s">
        <v>35</v>
      </c>
      <c r="C12" t="s">
        <v>36</v>
      </c>
      <c r="D12" t="s">
        <v>80</v>
      </c>
      <c r="E12" t="s">
        <v>38</v>
      </c>
      <c r="F12" s="50">
        <v>16</v>
      </c>
      <c r="G12" s="51">
        <v>0</v>
      </c>
      <c r="H12" s="52">
        <v>0</v>
      </c>
      <c r="I12" t="s">
        <v>39</v>
      </c>
      <c r="J12" t="s">
        <v>40</v>
      </c>
    </row>
    <row r="13" spans="2:10" hidden="1" x14ac:dyDescent="0.25">
      <c r="B13" t="s">
        <v>35</v>
      </c>
      <c r="C13" t="s">
        <v>36</v>
      </c>
      <c r="D13" t="s">
        <v>56</v>
      </c>
      <c r="E13" t="s">
        <v>38</v>
      </c>
      <c r="F13" s="50">
        <v>27</v>
      </c>
      <c r="G13" s="51">
        <v>0</v>
      </c>
      <c r="H13" s="52">
        <v>0</v>
      </c>
      <c r="I13" t="s">
        <v>39</v>
      </c>
      <c r="J13" t="s">
        <v>40</v>
      </c>
    </row>
    <row r="14" spans="2:10" hidden="1" x14ac:dyDescent="0.25">
      <c r="B14" t="s">
        <v>35</v>
      </c>
      <c r="C14" t="s">
        <v>36</v>
      </c>
      <c r="D14" t="s">
        <v>57</v>
      </c>
      <c r="E14" t="s">
        <v>38</v>
      </c>
      <c r="F14" s="50">
        <v>11</v>
      </c>
      <c r="G14" s="51">
        <v>0</v>
      </c>
      <c r="H14" s="52">
        <v>0</v>
      </c>
      <c r="I14" t="s">
        <v>39</v>
      </c>
      <c r="J14" t="s">
        <v>40</v>
      </c>
    </row>
    <row r="15" spans="2:10" hidden="1" x14ac:dyDescent="0.25">
      <c r="B15" t="s">
        <v>35</v>
      </c>
      <c r="C15" t="s">
        <v>36</v>
      </c>
      <c r="D15" t="s">
        <v>87</v>
      </c>
      <c r="E15" t="s">
        <v>38</v>
      </c>
      <c r="F15" s="50">
        <v>15</v>
      </c>
      <c r="G15" s="51">
        <v>0.01</v>
      </c>
      <c r="H15" s="52">
        <v>6.0000000000000001E-3</v>
      </c>
      <c r="I15" t="s">
        <v>39</v>
      </c>
      <c r="J15" t="s">
        <v>40</v>
      </c>
    </row>
    <row r="16" spans="2:10" hidden="1" x14ac:dyDescent="0.25">
      <c r="B16" t="s">
        <v>35</v>
      </c>
      <c r="C16" t="s">
        <v>36</v>
      </c>
      <c r="D16" t="s">
        <v>58</v>
      </c>
      <c r="E16" t="s">
        <v>38</v>
      </c>
      <c r="F16" s="50">
        <v>80</v>
      </c>
      <c r="G16" s="51">
        <v>0.01</v>
      </c>
      <c r="H16" s="52">
        <v>6.0000000000000001E-3</v>
      </c>
      <c r="I16" t="s">
        <v>39</v>
      </c>
      <c r="J16" t="s">
        <v>40</v>
      </c>
    </row>
    <row r="17" spans="2:10" x14ac:dyDescent="0.25">
      <c r="B17" t="s">
        <v>35</v>
      </c>
      <c r="C17" t="s">
        <v>36</v>
      </c>
      <c r="D17" t="s">
        <v>58</v>
      </c>
      <c r="E17" t="s">
        <v>45</v>
      </c>
      <c r="F17" s="50">
        <v>529124</v>
      </c>
      <c r="G17" s="51">
        <v>89.2</v>
      </c>
      <c r="H17" s="52">
        <v>53.52</v>
      </c>
      <c r="I17" t="s">
        <v>39</v>
      </c>
      <c r="J17" t="s">
        <v>40</v>
      </c>
    </row>
    <row r="18" spans="2:10" hidden="1" x14ac:dyDescent="0.25">
      <c r="B18" t="s">
        <v>35</v>
      </c>
      <c r="C18" t="s">
        <v>36</v>
      </c>
      <c r="D18" t="s">
        <v>58</v>
      </c>
      <c r="E18" t="s">
        <v>43</v>
      </c>
      <c r="F18" s="50">
        <v>630</v>
      </c>
      <c r="G18" s="51">
        <v>0.11</v>
      </c>
      <c r="H18" s="52">
        <v>6.6000000000000003E-2</v>
      </c>
      <c r="I18" t="s">
        <v>39</v>
      </c>
      <c r="J18" t="s">
        <v>40</v>
      </c>
    </row>
    <row r="19" spans="2:10" x14ac:dyDescent="0.25">
      <c r="B19" t="s">
        <v>35</v>
      </c>
      <c r="C19" t="s">
        <v>36</v>
      </c>
      <c r="D19" t="s">
        <v>58</v>
      </c>
      <c r="E19" t="s">
        <v>42</v>
      </c>
      <c r="F19" s="50">
        <v>3670266</v>
      </c>
      <c r="G19" s="51">
        <v>618.74</v>
      </c>
      <c r="H19" s="52">
        <v>371.24400000000003</v>
      </c>
      <c r="I19" t="s">
        <v>39</v>
      </c>
      <c r="J19" t="s">
        <v>40</v>
      </c>
    </row>
    <row r="20" spans="2:10" x14ac:dyDescent="0.25">
      <c r="B20" t="s">
        <v>35</v>
      </c>
      <c r="C20" t="s">
        <v>36</v>
      </c>
      <c r="D20" t="s">
        <v>58</v>
      </c>
      <c r="E20" t="s">
        <v>44</v>
      </c>
      <c r="F20" s="50">
        <v>18720</v>
      </c>
      <c r="G20" s="51">
        <v>3.16</v>
      </c>
      <c r="H20" s="52">
        <v>1.8959999999999999</v>
      </c>
      <c r="I20" t="s">
        <v>39</v>
      </c>
      <c r="J20" t="s">
        <v>40</v>
      </c>
    </row>
    <row r="21" spans="2:10" hidden="1" x14ac:dyDescent="0.25">
      <c r="B21" t="s">
        <v>35</v>
      </c>
      <c r="C21" t="s">
        <v>36</v>
      </c>
      <c r="D21" t="s">
        <v>76</v>
      </c>
      <c r="E21" t="s">
        <v>42</v>
      </c>
      <c r="F21" s="50">
        <v>199</v>
      </c>
      <c r="G21" s="51">
        <v>0.03</v>
      </c>
      <c r="H21" s="52">
        <v>1.7999999999999999E-2</v>
      </c>
      <c r="I21" t="s">
        <v>39</v>
      </c>
      <c r="J21" t="s">
        <v>40</v>
      </c>
    </row>
    <row r="22" spans="2:10" hidden="1" x14ac:dyDescent="0.25">
      <c r="B22" t="s">
        <v>35</v>
      </c>
      <c r="C22" t="s">
        <v>61</v>
      </c>
      <c r="D22" t="s">
        <v>62</v>
      </c>
      <c r="E22" t="s">
        <v>38</v>
      </c>
      <c r="F22" s="50">
        <v>53</v>
      </c>
      <c r="G22" s="51">
        <v>0</v>
      </c>
      <c r="H22" s="52">
        <v>0</v>
      </c>
      <c r="I22" t="s">
        <v>39</v>
      </c>
      <c r="J22" t="s">
        <v>63</v>
      </c>
    </row>
    <row r="23" spans="2:10" hidden="1" x14ac:dyDescent="0.25">
      <c r="B23" t="s">
        <v>35</v>
      </c>
      <c r="C23" t="s">
        <v>61</v>
      </c>
      <c r="D23" t="s">
        <v>62</v>
      </c>
      <c r="E23" t="s">
        <v>42</v>
      </c>
      <c r="F23" s="50">
        <v>904</v>
      </c>
      <c r="G23" s="51">
        <v>0.01</v>
      </c>
      <c r="H23" s="52">
        <v>6.0000000000000001E-3</v>
      </c>
      <c r="I23" t="s">
        <v>39</v>
      </c>
      <c r="J23" t="s">
        <v>63</v>
      </c>
    </row>
    <row r="24" spans="2:10" hidden="1" x14ac:dyDescent="0.25">
      <c r="B24" t="s">
        <v>35</v>
      </c>
      <c r="C24" t="s">
        <v>61</v>
      </c>
      <c r="D24" t="s">
        <v>37</v>
      </c>
      <c r="E24" t="s">
        <v>38</v>
      </c>
      <c r="F24" s="50">
        <v>112187</v>
      </c>
      <c r="G24" s="51">
        <v>1.69</v>
      </c>
      <c r="H24" s="52">
        <v>1.014</v>
      </c>
      <c r="I24" t="s">
        <v>39</v>
      </c>
      <c r="J24" t="s">
        <v>63</v>
      </c>
    </row>
    <row r="25" spans="2:10" hidden="1" x14ac:dyDescent="0.25">
      <c r="B25" t="s">
        <v>35</v>
      </c>
      <c r="C25" t="s">
        <v>61</v>
      </c>
      <c r="D25" t="s">
        <v>37</v>
      </c>
      <c r="E25" t="s">
        <v>45</v>
      </c>
      <c r="F25" s="50">
        <v>56393</v>
      </c>
      <c r="G25" s="51">
        <v>0.85</v>
      </c>
      <c r="H25" s="52">
        <v>0.51</v>
      </c>
      <c r="I25" t="s">
        <v>39</v>
      </c>
      <c r="J25" t="s">
        <v>63</v>
      </c>
    </row>
    <row r="26" spans="2:10" hidden="1" x14ac:dyDescent="0.25">
      <c r="B26" t="s">
        <v>35</v>
      </c>
      <c r="C26" t="s">
        <v>61</v>
      </c>
      <c r="D26" t="s">
        <v>37</v>
      </c>
      <c r="E26" t="s">
        <v>43</v>
      </c>
      <c r="F26" s="50">
        <v>724</v>
      </c>
      <c r="G26" s="51">
        <v>0.01</v>
      </c>
      <c r="H26" s="52">
        <v>6.0000000000000001E-3</v>
      </c>
      <c r="I26" t="s">
        <v>39</v>
      </c>
      <c r="J26" t="s">
        <v>63</v>
      </c>
    </row>
    <row r="27" spans="2:10" x14ac:dyDescent="0.25">
      <c r="B27" t="s">
        <v>35</v>
      </c>
      <c r="C27" t="s">
        <v>61</v>
      </c>
      <c r="D27" t="s">
        <v>37</v>
      </c>
      <c r="E27" t="s">
        <v>42</v>
      </c>
      <c r="F27" s="50">
        <v>255085</v>
      </c>
      <c r="G27" s="51">
        <v>3.85</v>
      </c>
      <c r="H27" s="52">
        <v>2.31</v>
      </c>
      <c r="I27" t="s">
        <v>39</v>
      </c>
      <c r="J27" t="s">
        <v>63</v>
      </c>
    </row>
    <row r="28" spans="2:10" hidden="1" x14ac:dyDescent="0.25">
      <c r="B28" t="s">
        <v>35</v>
      </c>
      <c r="C28" t="s">
        <v>61</v>
      </c>
      <c r="D28" t="s">
        <v>37</v>
      </c>
      <c r="E28" t="s">
        <v>44</v>
      </c>
      <c r="F28" s="50">
        <v>726</v>
      </c>
      <c r="G28" s="51">
        <v>0.01</v>
      </c>
      <c r="H28" s="52">
        <v>6.0000000000000001E-3</v>
      </c>
      <c r="I28" t="s">
        <v>39</v>
      </c>
      <c r="J28" t="s">
        <v>63</v>
      </c>
    </row>
    <row r="29" spans="2:10" hidden="1" x14ac:dyDescent="0.25">
      <c r="B29" t="s">
        <v>35</v>
      </c>
      <c r="C29" t="s">
        <v>61</v>
      </c>
      <c r="D29" t="s">
        <v>37</v>
      </c>
      <c r="E29" t="s">
        <v>48</v>
      </c>
      <c r="F29" s="50">
        <v>7</v>
      </c>
      <c r="G29" s="51">
        <v>0</v>
      </c>
      <c r="H29" s="52">
        <v>0</v>
      </c>
      <c r="I29" t="s">
        <v>39</v>
      </c>
      <c r="J29" t="s">
        <v>63</v>
      </c>
    </row>
    <row r="30" spans="2:10" hidden="1" x14ac:dyDescent="0.25">
      <c r="B30" t="s">
        <v>35</v>
      </c>
      <c r="C30" t="s">
        <v>61</v>
      </c>
      <c r="D30" t="s">
        <v>49</v>
      </c>
      <c r="E30" t="s">
        <v>38</v>
      </c>
      <c r="F30" s="50">
        <v>2449</v>
      </c>
      <c r="G30" s="51">
        <v>0.11</v>
      </c>
      <c r="H30" s="52">
        <v>6.6000000000000003E-2</v>
      </c>
      <c r="I30" t="s">
        <v>39</v>
      </c>
      <c r="J30" t="s">
        <v>63</v>
      </c>
    </row>
    <row r="31" spans="2:10" hidden="1" x14ac:dyDescent="0.25">
      <c r="B31" t="s">
        <v>35</v>
      </c>
      <c r="C31" t="s">
        <v>61</v>
      </c>
      <c r="D31" t="s">
        <v>49</v>
      </c>
      <c r="E31" t="s">
        <v>45</v>
      </c>
      <c r="F31" s="50">
        <v>4744</v>
      </c>
      <c r="G31" s="51">
        <v>0.22</v>
      </c>
      <c r="H31" s="52">
        <v>0.13200000000000001</v>
      </c>
      <c r="I31" t="s">
        <v>39</v>
      </c>
      <c r="J31" t="s">
        <v>63</v>
      </c>
    </row>
    <row r="32" spans="2:10" hidden="1" x14ac:dyDescent="0.25">
      <c r="B32" t="s">
        <v>35</v>
      </c>
      <c r="C32" t="s">
        <v>61</v>
      </c>
      <c r="D32" t="s">
        <v>49</v>
      </c>
      <c r="E32" t="s">
        <v>43</v>
      </c>
      <c r="F32" s="50">
        <v>829</v>
      </c>
      <c r="G32" s="51">
        <v>0.04</v>
      </c>
      <c r="H32" s="52">
        <v>2.4E-2</v>
      </c>
      <c r="I32" t="s">
        <v>39</v>
      </c>
      <c r="J32" t="s">
        <v>63</v>
      </c>
    </row>
    <row r="33" spans="2:10" hidden="1" x14ac:dyDescent="0.25">
      <c r="B33" t="s">
        <v>35</v>
      </c>
      <c r="C33" t="s">
        <v>61</v>
      </c>
      <c r="D33" t="s">
        <v>49</v>
      </c>
      <c r="E33" t="s">
        <v>46</v>
      </c>
      <c r="F33" s="50">
        <v>647</v>
      </c>
      <c r="G33" s="51">
        <v>0.03</v>
      </c>
      <c r="H33" s="52">
        <v>1.7999999999999999E-2</v>
      </c>
      <c r="I33" t="s">
        <v>39</v>
      </c>
      <c r="J33" t="s">
        <v>63</v>
      </c>
    </row>
    <row r="34" spans="2:10" hidden="1" x14ac:dyDescent="0.25">
      <c r="B34" t="s">
        <v>35</v>
      </c>
      <c r="C34" t="s">
        <v>61</v>
      </c>
      <c r="D34" t="s">
        <v>49</v>
      </c>
      <c r="E34" t="s">
        <v>42</v>
      </c>
      <c r="F34" s="50">
        <v>2632</v>
      </c>
      <c r="G34" s="51">
        <v>0.12</v>
      </c>
      <c r="H34" s="52">
        <v>7.1999999999999995E-2</v>
      </c>
      <c r="I34" t="s">
        <v>39</v>
      </c>
      <c r="J34" t="s">
        <v>63</v>
      </c>
    </row>
    <row r="35" spans="2:10" hidden="1" x14ac:dyDescent="0.25">
      <c r="B35" t="s">
        <v>35</v>
      </c>
      <c r="C35" t="s">
        <v>61</v>
      </c>
      <c r="D35" t="s">
        <v>49</v>
      </c>
      <c r="E35" t="s">
        <v>44</v>
      </c>
      <c r="F35" s="50">
        <v>43</v>
      </c>
      <c r="G35" s="51">
        <v>0</v>
      </c>
      <c r="H35" s="52">
        <v>0</v>
      </c>
      <c r="I35" t="s">
        <v>39</v>
      </c>
      <c r="J35" t="s">
        <v>63</v>
      </c>
    </row>
    <row r="36" spans="2:10" hidden="1" x14ac:dyDescent="0.25">
      <c r="B36" t="s">
        <v>35</v>
      </c>
      <c r="C36" t="s">
        <v>61</v>
      </c>
      <c r="D36" t="s">
        <v>49</v>
      </c>
      <c r="E36" t="s">
        <v>48</v>
      </c>
      <c r="F36" s="50">
        <v>1350</v>
      </c>
      <c r="G36" s="51">
        <v>0.06</v>
      </c>
      <c r="H36" s="52">
        <v>3.5999999999999997E-2</v>
      </c>
      <c r="I36" t="s">
        <v>39</v>
      </c>
      <c r="J36" t="s">
        <v>63</v>
      </c>
    </row>
    <row r="37" spans="2:10" hidden="1" x14ac:dyDescent="0.25">
      <c r="B37" t="s">
        <v>35</v>
      </c>
      <c r="C37" t="s">
        <v>61</v>
      </c>
      <c r="D37" t="s">
        <v>67</v>
      </c>
      <c r="E37" t="s">
        <v>38</v>
      </c>
      <c r="F37" s="50">
        <v>1642</v>
      </c>
      <c r="G37" s="51">
        <v>0.04</v>
      </c>
      <c r="H37" s="52">
        <v>2.4E-2</v>
      </c>
      <c r="I37" t="s">
        <v>39</v>
      </c>
      <c r="J37" t="s">
        <v>63</v>
      </c>
    </row>
    <row r="38" spans="2:10" hidden="1" x14ac:dyDescent="0.25">
      <c r="B38" t="s">
        <v>35</v>
      </c>
      <c r="C38" t="s">
        <v>61</v>
      </c>
      <c r="D38" t="s">
        <v>68</v>
      </c>
      <c r="E38" t="s">
        <v>38</v>
      </c>
      <c r="F38" s="50">
        <v>1003</v>
      </c>
      <c r="G38" s="51">
        <v>0.04</v>
      </c>
      <c r="H38" s="52">
        <v>2.4E-2</v>
      </c>
      <c r="I38" t="s">
        <v>39</v>
      </c>
      <c r="J38" t="s">
        <v>63</v>
      </c>
    </row>
    <row r="39" spans="2:10" hidden="1" x14ac:dyDescent="0.25">
      <c r="B39" t="s">
        <v>35</v>
      </c>
      <c r="C39" t="s">
        <v>61</v>
      </c>
      <c r="D39" t="s">
        <v>68</v>
      </c>
      <c r="E39" t="s">
        <v>45</v>
      </c>
      <c r="F39" s="50">
        <v>287</v>
      </c>
      <c r="G39" s="51">
        <v>0.01</v>
      </c>
      <c r="H39" s="52">
        <v>6.0000000000000001E-3</v>
      </c>
      <c r="I39" t="s">
        <v>39</v>
      </c>
      <c r="J39" t="s">
        <v>63</v>
      </c>
    </row>
    <row r="40" spans="2:10" hidden="1" x14ac:dyDescent="0.25">
      <c r="B40" t="s">
        <v>35</v>
      </c>
      <c r="C40" t="s">
        <v>61</v>
      </c>
      <c r="D40" t="s">
        <v>68</v>
      </c>
      <c r="E40" t="s">
        <v>43</v>
      </c>
      <c r="F40" s="50">
        <v>1571</v>
      </c>
      <c r="G40" s="51">
        <v>0.06</v>
      </c>
      <c r="H40" s="52">
        <v>3.5999999999999997E-2</v>
      </c>
      <c r="I40" t="s">
        <v>39</v>
      </c>
      <c r="J40" t="s">
        <v>63</v>
      </c>
    </row>
    <row r="41" spans="2:10" hidden="1" x14ac:dyDescent="0.25">
      <c r="B41" t="s">
        <v>35</v>
      </c>
      <c r="C41" t="s">
        <v>61</v>
      </c>
      <c r="D41" t="s">
        <v>68</v>
      </c>
      <c r="E41" t="s">
        <v>42</v>
      </c>
      <c r="F41" s="50">
        <v>2</v>
      </c>
      <c r="G41" s="51">
        <v>0</v>
      </c>
      <c r="H41" s="52">
        <v>0</v>
      </c>
      <c r="I41" t="s">
        <v>39</v>
      </c>
      <c r="J41" t="s">
        <v>63</v>
      </c>
    </row>
    <row r="42" spans="2:10" hidden="1" x14ac:dyDescent="0.25">
      <c r="B42" t="s">
        <v>35</v>
      </c>
      <c r="C42" t="s">
        <v>61</v>
      </c>
      <c r="D42" t="s">
        <v>51</v>
      </c>
      <c r="E42" t="s">
        <v>38</v>
      </c>
      <c r="F42" s="50">
        <v>926</v>
      </c>
      <c r="G42" s="51">
        <v>0.02</v>
      </c>
      <c r="H42" s="52">
        <v>1.2E-2</v>
      </c>
      <c r="I42" t="s">
        <v>39</v>
      </c>
      <c r="J42" t="s">
        <v>63</v>
      </c>
    </row>
    <row r="43" spans="2:10" hidden="1" x14ac:dyDescent="0.25">
      <c r="B43" t="s">
        <v>35</v>
      </c>
      <c r="C43" t="s">
        <v>61</v>
      </c>
      <c r="D43" t="s">
        <v>51</v>
      </c>
      <c r="E43" t="s">
        <v>43</v>
      </c>
      <c r="F43" s="50">
        <v>36260</v>
      </c>
      <c r="G43" s="51">
        <v>0.84</v>
      </c>
      <c r="H43" s="52">
        <v>0.504</v>
      </c>
      <c r="I43" t="s">
        <v>39</v>
      </c>
      <c r="J43" t="s">
        <v>63</v>
      </c>
    </row>
    <row r="44" spans="2:10" hidden="1" x14ac:dyDescent="0.25">
      <c r="B44" t="s">
        <v>35</v>
      </c>
      <c r="C44" t="s">
        <v>61</v>
      </c>
      <c r="D44" t="s">
        <v>51</v>
      </c>
      <c r="E44" t="s">
        <v>48</v>
      </c>
      <c r="F44" s="50">
        <v>1182</v>
      </c>
      <c r="G44" s="51">
        <v>0.03</v>
      </c>
      <c r="H44" s="52">
        <v>1.7999999999999999E-2</v>
      </c>
      <c r="I44" t="s">
        <v>39</v>
      </c>
      <c r="J44" t="s">
        <v>63</v>
      </c>
    </row>
    <row r="45" spans="2:10" hidden="1" x14ac:dyDescent="0.25">
      <c r="B45" t="s">
        <v>35</v>
      </c>
      <c r="C45" t="s">
        <v>61</v>
      </c>
      <c r="D45" t="s">
        <v>69</v>
      </c>
      <c r="E45" t="s">
        <v>59</v>
      </c>
      <c r="F45" s="50">
        <v>170</v>
      </c>
      <c r="G45" s="51">
        <v>0</v>
      </c>
      <c r="H45" s="52">
        <v>0</v>
      </c>
      <c r="I45" t="s">
        <v>39</v>
      </c>
      <c r="J45" t="s">
        <v>63</v>
      </c>
    </row>
    <row r="46" spans="2:10" hidden="1" x14ac:dyDescent="0.25">
      <c r="B46" t="s">
        <v>35</v>
      </c>
      <c r="C46" t="s">
        <v>61</v>
      </c>
      <c r="D46" t="s">
        <v>69</v>
      </c>
      <c r="E46" t="s">
        <v>38</v>
      </c>
      <c r="F46" s="50">
        <v>8280</v>
      </c>
      <c r="G46" s="51">
        <v>0.21</v>
      </c>
      <c r="H46" s="52">
        <v>0.126</v>
      </c>
      <c r="I46" t="s">
        <v>39</v>
      </c>
      <c r="J46" t="s">
        <v>63</v>
      </c>
    </row>
    <row r="47" spans="2:10" hidden="1" x14ac:dyDescent="0.25">
      <c r="B47" t="s">
        <v>35</v>
      </c>
      <c r="C47" t="s">
        <v>61</v>
      </c>
      <c r="D47" t="s">
        <v>69</v>
      </c>
      <c r="E47" t="s">
        <v>45</v>
      </c>
      <c r="F47" s="50">
        <v>1934</v>
      </c>
      <c r="G47" s="51">
        <v>0.05</v>
      </c>
      <c r="H47" s="52">
        <v>0.03</v>
      </c>
      <c r="I47" t="s">
        <v>39</v>
      </c>
      <c r="J47" t="s">
        <v>63</v>
      </c>
    </row>
    <row r="48" spans="2:10" hidden="1" x14ac:dyDescent="0.25">
      <c r="B48" t="s">
        <v>35</v>
      </c>
      <c r="C48" t="s">
        <v>61</v>
      </c>
      <c r="D48" t="s">
        <v>69</v>
      </c>
      <c r="E48" t="s">
        <v>43</v>
      </c>
      <c r="F48" s="50">
        <v>4085</v>
      </c>
      <c r="G48" s="51">
        <v>0.1</v>
      </c>
      <c r="H48" s="52">
        <v>0.06</v>
      </c>
      <c r="I48" t="s">
        <v>39</v>
      </c>
      <c r="J48" t="s">
        <v>63</v>
      </c>
    </row>
    <row r="49" spans="2:10" hidden="1" x14ac:dyDescent="0.25">
      <c r="B49" t="s">
        <v>35</v>
      </c>
      <c r="C49" t="s">
        <v>61</v>
      </c>
      <c r="D49" t="s">
        <v>69</v>
      </c>
      <c r="E49" t="s">
        <v>46</v>
      </c>
      <c r="F49" s="50">
        <v>4000</v>
      </c>
      <c r="G49" s="51">
        <v>0.1</v>
      </c>
      <c r="H49" s="52">
        <v>0.06</v>
      </c>
      <c r="I49" t="s">
        <v>39</v>
      </c>
      <c r="J49" t="s">
        <v>63</v>
      </c>
    </row>
    <row r="50" spans="2:10" hidden="1" x14ac:dyDescent="0.25">
      <c r="B50" t="s">
        <v>35</v>
      </c>
      <c r="C50" t="s">
        <v>61</v>
      </c>
      <c r="D50" t="s">
        <v>69</v>
      </c>
      <c r="E50" t="s">
        <v>42</v>
      </c>
      <c r="F50" s="50">
        <v>26422</v>
      </c>
      <c r="G50" s="51">
        <v>0.66</v>
      </c>
      <c r="H50" s="52">
        <v>0.39600000000000002</v>
      </c>
      <c r="I50" t="s">
        <v>39</v>
      </c>
      <c r="J50" t="s">
        <v>63</v>
      </c>
    </row>
    <row r="51" spans="2:10" hidden="1" x14ac:dyDescent="0.25">
      <c r="B51" t="s">
        <v>35</v>
      </c>
      <c r="C51" t="s">
        <v>61</v>
      </c>
      <c r="D51" t="s">
        <v>69</v>
      </c>
      <c r="E51" t="s">
        <v>48</v>
      </c>
      <c r="F51" s="50">
        <v>2571</v>
      </c>
      <c r="G51" s="51">
        <v>0.06</v>
      </c>
      <c r="H51" s="52">
        <v>3.5999999999999997E-2</v>
      </c>
      <c r="I51" t="s">
        <v>39</v>
      </c>
      <c r="J51" t="s">
        <v>63</v>
      </c>
    </row>
    <row r="52" spans="2:10" hidden="1" x14ac:dyDescent="0.25">
      <c r="B52" t="s">
        <v>35</v>
      </c>
      <c r="C52" t="s">
        <v>61</v>
      </c>
      <c r="D52" t="s">
        <v>70</v>
      </c>
      <c r="E52" t="s">
        <v>38</v>
      </c>
      <c r="F52" s="50">
        <v>55509</v>
      </c>
      <c r="G52" s="51">
        <v>2.31</v>
      </c>
      <c r="H52" s="52">
        <v>1.3859999999999999</v>
      </c>
      <c r="I52" t="s">
        <v>39</v>
      </c>
      <c r="J52" t="s">
        <v>63</v>
      </c>
    </row>
    <row r="53" spans="2:10" hidden="1" x14ac:dyDescent="0.25">
      <c r="B53" t="s">
        <v>35</v>
      </c>
      <c r="C53" t="s">
        <v>61</v>
      </c>
      <c r="D53" t="s">
        <v>70</v>
      </c>
      <c r="E53" t="s">
        <v>45</v>
      </c>
      <c r="F53" s="50">
        <v>60455</v>
      </c>
      <c r="G53" s="51">
        <v>2.52</v>
      </c>
      <c r="H53" s="52">
        <v>1.512</v>
      </c>
      <c r="I53" t="s">
        <v>39</v>
      </c>
      <c r="J53" t="s">
        <v>63</v>
      </c>
    </row>
    <row r="54" spans="2:10" hidden="1" x14ac:dyDescent="0.25">
      <c r="B54" t="s">
        <v>35</v>
      </c>
      <c r="C54" t="s">
        <v>61</v>
      </c>
      <c r="D54" t="s">
        <v>70</v>
      </c>
      <c r="E54" t="s">
        <v>43</v>
      </c>
      <c r="F54" s="50">
        <v>34263</v>
      </c>
      <c r="G54" s="51">
        <v>1.43</v>
      </c>
      <c r="H54" s="52">
        <v>0.85799999999999998</v>
      </c>
      <c r="I54" t="s">
        <v>39</v>
      </c>
      <c r="J54" t="s">
        <v>63</v>
      </c>
    </row>
    <row r="55" spans="2:10" hidden="1" x14ac:dyDescent="0.25">
      <c r="B55" t="s">
        <v>35</v>
      </c>
      <c r="C55" t="s">
        <v>61</v>
      </c>
      <c r="D55" t="s">
        <v>70</v>
      </c>
      <c r="E55" t="s">
        <v>46</v>
      </c>
      <c r="F55" s="50">
        <v>184</v>
      </c>
      <c r="G55" s="51">
        <v>0.01</v>
      </c>
      <c r="H55" s="52">
        <v>6.0000000000000001E-3</v>
      </c>
      <c r="I55" t="s">
        <v>39</v>
      </c>
      <c r="J55" t="s">
        <v>63</v>
      </c>
    </row>
    <row r="56" spans="2:10" hidden="1" x14ac:dyDescent="0.25">
      <c r="B56" t="s">
        <v>35</v>
      </c>
      <c r="C56" t="s">
        <v>61</v>
      </c>
      <c r="D56" t="s">
        <v>70</v>
      </c>
      <c r="E56" t="s">
        <v>42</v>
      </c>
      <c r="F56" s="50">
        <v>5542</v>
      </c>
      <c r="G56" s="51">
        <v>0.23</v>
      </c>
      <c r="H56" s="52">
        <v>0.13800000000000001</v>
      </c>
      <c r="I56" t="s">
        <v>39</v>
      </c>
      <c r="J56" t="s">
        <v>63</v>
      </c>
    </row>
    <row r="57" spans="2:10" hidden="1" x14ac:dyDescent="0.25">
      <c r="B57" t="s">
        <v>35</v>
      </c>
      <c r="C57" t="s">
        <v>61</v>
      </c>
      <c r="D57" t="s">
        <v>70</v>
      </c>
      <c r="E57" t="s">
        <v>44</v>
      </c>
      <c r="F57" s="50">
        <v>126</v>
      </c>
      <c r="G57" s="51">
        <v>0.01</v>
      </c>
      <c r="H57" s="52">
        <v>6.0000000000000001E-3</v>
      </c>
      <c r="I57" t="s">
        <v>39</v>
      </c>
      <c r="J57" t="s">
        <v>63</v>
      </c>
    </row>
    <row r="58" spans="2:10" hidden="1" x14ac:dyDescent="0.25">
      <c r="B58" t="s">
        <v>35</v>
      </c>
      <c r="C58" t="s">
        <v>61</v>
      </c>
      <c r="D58" t="s">
        <v>71</v>
      </c>
      <c r="E58" t="s">
        <v>38</v>
      </c>
      <c r="F58" s="50">
        <v>20654</v>
      </c>
      <c r="G58" s="51">
        <v>0.21</v>
      </c>
      <c r="H58" s="52">
        <v>0.126</v>
      </c>
      <c r="I58" t="s">
        <v>39</v>
      </c>
      <c r="J58" t="s">
        <v>63</v>
      </c>
    </row>
    <row r="59" spans="2:10" hidden="1" x14ac:dyDescent="0.25">
      <c r="B59" t="s">
        <v>35</v>
      </c>
      <c r="C59" t="s">
        <v>61</v>
      </c>
      <c r="D59" t="s">
        <v>71</v>
      </c>
      <c r="E59" t="s">
        <v>45</v>
      </c>
      <c r="F59" s="50">
        <v>32613</v>
      </c>
      <c r="G59" s="51">
        <v>0.34</v>
      </c>
      <c r="H59" s="52">
        <v>0.20399999999999999</v>
      </c>
      <c r="I59" t="s">
        <v>39</v>
      </c>
      <c r="J59" t="s">
        <v>63</v>
      </c>
    </row>
    <row r="60" spans="2:10" hidden="1" x14ac:dyDescent="0.25">
      <c r="B60" t="s">
        <v>35</v>
      </c>
      <c r="C60" t="s">
        <v>61</v>
      </c>
      <c r="D60" t="s">
        <v>71</v>
      </c>
      <c r="E60" t="s">
        <v>43</v>
      </c>
      <c r="F60" s="50">
        <v>748</v>
      </c>
      <c r="G60" s="51">
        <v>0.01</v>
      </c>
      <c r="H60" s="52">
        <v>6.0000000000000001E-3</v>
      </c>
      <c r="I60" t="s">
        <v>39</v>
      </c>
      <c r="J60" t="s">
        <v>63</v>
      </c>
    </row>
    <row r="61" spans="2:10" hidden="1" x14ac:dyDescent="0.25">
      <c r="B61" t="s">
        <v>35</v>
      </c>
      <c r="C61" t="s">
        <v>61</v>
      </c>
      <c r="D61" t="s">
        <v>71</v>
      </c>
      <c r="E61" t="s">
        <v>42</v>
      </c>
      <c r="F61" s="50">
        <v>277612</v>
      </c>
      <c r="G61" s="51">
        <v>2.86</v>
      </c>
      <c r="H61" s="52">
        <v>1.716</v>
      </c>
      <c r="I61" t="s">
        <v>39</v>
      </c>
      <c r="J61" t="s">
        <v>63</v>
      </c>
    </row>
    <row r="62" spans="2:10" hidden="1" x14ac:dyDescent="0.25">
      <c r="B62" t="s">
        <v>35</v>
      </c>
      <c r="C62" t="s">
        <v>61</v>
      </c>
      <c r="D62" t="s">
        <v>73</v>
      </c>
      <c r="E62" t="s">
        <v>38</v>
      </c>
      <c r="F62" s="50">
        <v>1</v>
      </c>
      <c r="G62" s="51">
        <v>0</v>
      </c>
      <c r="H62" s="52">
        <v>0</v>
      </c>
      <c r="I62" t="s">
        <v>39</v>
      </c>
      <c r="J62" t="s">
        <v>63</v>
      </c>
    </row>
    <row r="63" spans="2:10" hidden="1" x14ac:dyDescent="0.25">
      <c r="B63" t="s">
        <v>35</v>
      </c>
      <c r="C63" t="s">
        <v>61</v>
      </c>
      <c r="D63" t="s">
        <v>73</v>
      </c>
      <c r="E63" t="s">
        <v>43</v>
      </c>
      <c r="F63" s="50">
        <v>470</v>
      </c>
      <c r="G63" s="51">
        <v>0.01</v>
      </c>
      <c r="H63" s="52">
        <v>6.0000000000000001E-3</v>
      </c>
      <c r="I63" t="s">
        <v>39</v>
      </c>
      <c r="J63" t="s">
        <v>63</v>
      </c>
    </row>
    <row r="64" spans="2:10" hidden="1" x14ac:dyDescent="0.25">
      <c r="B64" t="s">
        <v>35</v>
      </c>
      <c r="C64" t="s">
        <v>61</v>
      </c>
      <c r="D64" t="s">
        <v>73</v>
      </c>
      <c r="E64" t="s">
        <v>42</v>
      </c>
      <c r="F64" s="50">
        <v>94051</v>
      </c>
      <c r="G64" s="51">
        <v>1.49</v>
      </c>
      <c r="H64" s="52">
        <v>0.89400000000000002</v>
      </c>
      <c r="I64" t="s">
        <v>39</v>
      </c>
      <c r="J64" t="s">
        <v>63</v>
      </c>
    </row>
    <row r="65" spans="2:10" hidden="1" x14ac:dyDescent="0.25">
      <c r="B65" t="s">
        <v>35</v>
      </c>
      <c r="C65" t="s">
        <v>61</v>
      </c>
      <c r="D65" t="s">
        <v>73</v>
      </c>
      <c r="E65" t="s">
        <v>48</v>
      </c>
      <c r="F65" s="50">
        <v>224</v>
      </c>
      <c r="G65" s="51">
        <v>0</v>
      </c>
      <c r="H65" s="52">
        <v>0</v>
      </c>
      <c r="I65" t="s">
        <v>39</v>
      </c>
      <c r="J65" t="s">
        <v>63</v>
      </c>
    </row>
    <row r="66" spans="2:10" hidden="1" x14ac:dyDescent="0.25">
      <c r="B66" t="s">
        <v>35</v>
      </c>
      <c r="C66" t="s">
        <v>61</v>
      </c>
      <c r="D66" t="s">
        <v>57</v>
      </c>
      <c r="E66" t="s">
        <v>38</v>
      </c>
      <c r="F66" s="50">
        <v>16736</v>
      </c>
      <c r="G66" s="51">
        <v>0.54</v>
      </c>
      <c r="H66" s="52">
        <v>0.32400000000000001</v>
      </c>
      <c r="I66" t="s">
        <v>39</v>
      </c>
      <c r="J66" t="s">
        <v>63</v>
      </c>
    </row>
    <row r="67" spans="2:10" hidden="1" x14ac:dyDescent="0.25">
      <c r="B67" t="s">
        <v>35</v>
      </c>
      <c r="C67" t="s">
        <v>61</v>
      </c>
      <c r="D67" t="s">
        <v>75</v>
      </c>
      <c r="E67" t="s">
        <v>38</v>
      </c>
      <c r="F67" s="50">
        <v>30513</v>
      </c>
      <c r="G67" s="51">
        <v>1.88</v>
      </c>
      <c r="H67" s="52">
        <v>1.1279999999999999</v>
      </c>
      <c r="I67" t="s">
        <v>39</v>
      </c>
      <c r="J67" t="s">
        <v>63</v>
      </c>
    </row>
    <row r="68" spans="2:10" hidden="1" x14ac:dyDescent="0.25">
      <c r="B68" t="s">
        <v>35</v>
      </c>
      <c r="C68" t="s">
        <v>61</v>
      </c>
      <c r="D68" t="s">
        <v>75</v>
      </c>
      <c r="E68" t="s">
        <v>45</v>
      </c>
      <c r="F68" s="50">
        <v>906</v>
      </c>
      <c r="G68" s="51">
        <v>0.06</v>
      </c>
      <c r="H68" s="52">
        <v>3.5999999999999997E-2</v>
      </c>
      <c r="I68" t="s">
        <v>39</v>
      </c>
      <c r="J68" t="s">
        <v>63</v>
      </c>
    </row>
    <row r="69" spans="2:10" x14ac:dyDescent="0.25">
      <c r="B69" t="s">
        <v>35</v>
      </c>
      <c r="C69" t="s">
        <v>61</v>
      </c>
      <c r="D69" t="s">
        <v>75</v>
      </c>
      <c r="E69" t="s">
        <v>43</v>
      </c>
      <c r="F69" s="50">
        <v>133370</v>
      </c>
      <c r="G69" s="51">
        <v>8.1999999999999993</v>
      </c>
      <c r="H69" s="52">
        <v>4.92</v>
      </c>
      <c r="I69" t="s">
        <v>39</v>
      </c>
      <c r="J69" t="s">
        <v>63</v>
      </c>
    </row>
    <row r="70" spans="2:10" hidden="1" x14ac:dyDescent="0.25">
      <c r="B70" t="s">
        <v>35</v>
      </c>
      <c r="C70" t="s">
        <v>61</v>
      </c>
      <c r="D70" t="s">
        <v>75</v>
      </c>
      <c r="E70" t="s">
        <v>46</v>
      </c>
      <c r="F70" s="50">
        <v>6324</v>
      </c>
      <c r="G70" s="51">
        <v>0.39</v>
      </c>
      <c r="H70" s="52">
        <v>0.23400000000000001</v>
      </c>
      <c r="I70" t="s">
        <v>39</v>
      </c>
      <c r="J70" t="s">
        <v>63</v>
      </c>
    </row>
    <row r="71" spans="2:10" x14ac:dyDescent="0.25">
      <c r="B71" t="s">
        <v>35</v>
      </c>
      <c r="C71" t="s">
        <v>61</v>
      </c>
      <c r="D71" t="s">
        <v>75</v>
      </c>
      <c r="E71" t="s">
        <v>42</v>
      </c>
      <c r="F71" s="50">
        <v>96229</v>
      </c>
      <c r="G71" s="51">
        <v>5.92</v>
      </c>
      <c r="H71" s="52">
        <v>3.552</v>
      </c>
      <c r="I71" t="s">
        <v>39</v>
      </c>
      <c r="J71" t="s">
        <v>63</v>
      </c>
    </row>
    <row r="72" spans="2:10" hidden="1" x14ac:dyDescent="0.25">
      <c r="B72" t="s">
        <v>35</v>
      </c>
      <c r="C72" t="s">
        <v>61</v>
      </c>
      <c r="D72" t="s">
        <v>75</v>
      </c>
      <c r="E72" t="s">
        <v>44</v>
      </c>
      <c r="F72" s="50">
        <v>86</v>
      </c>
      <c r="G72" s="51">
        <v>0.01</v>
      </c>
      <c r="H72" s="52">
        <v>6.0000000000000001E-3</v>
      </c>
      <c r="I72" t="s">
        <v>39</v>
      </c>
      <c r="J72" t="s">
        <v>63</v>
      </c>
    </row>
    <row r="73" spans="2:10" hidden="1" x14ac:dyDescent="0.25">
      <c r="B73" t="s">
        <v>35</v>
      </c>
      <c r="C73" t="s">
        <v>61</v>
      </c>
      <c r="D73" t="s">
        <v>75</v>
      </c>
      <c r="E73" t="s">
        <v>48</v>
      </c>
      <c r="F73" s="50">
        <v>5842</v>
      </c>
      <c r="G73" s="51">
        <v>0.36</v>
      </c>
      <c r="H73" s="52">
        <v>0.216</v>
      </c>
      <c r="I73" t="s">
        <v>39</v>
      </c>
      <c r="J73" t="s">
        <v>63</v>
      </c>
    </row>
    <row r="74" spans="2:10" hidden="1" x14ac:dyDescent="0.25">
      <c r="B74" t="s">
        <v>35</v>
      </c>
      <c r="C74" t="s">
        <v>61</v>
      </c>
      <c r="D74" t="s">
        <v>76</v>
      </c>
      <c r="E74" t="s">
        <v>59</v>
      </c>
      <c r="F74" s="50">
        <v>790</v>
      </c>
      <c r="G74" s="51">
        <v>0.13</v>
      </c>
      <c r="H74" s="52">
        <v>7.8E-2</v>
      </c>
      <c r="I74" t="s">
        <v>39</v>
      </c>
      <c r="J74" t="s">
        <v>63</v>
      </c>
    </row>
    <row r="75" spans="2:10" x14ac:dyDescent="0.25">
      <c r="B75" t="s">
        <v>35</v>
      </c>
      <c r="C75" t="s">
        <v>61</v>
      </c>
      <c r="D75" t="s">
        <v>76</v>
      </c>
      <c r="E75" t="s">
        <v>38</v>
      </c>
      <c r="F75" s="50">
        <v>1440335</v>
      </c>
      <c r="G75" s="51">
        <v>240.8</v>
      </c>
      <c r="H75" s="52">
        <v>144.47999999999999</v>
      </c>
      <c r="I75" t="s">
        <v>39</v>
      </c>
      <c r="J75" t="s">
        <v>63</v>
      </c>
    </row>
    <row r="76" spans="2:10" hidden="1" x14ac:dyDescent="0.25">
      <c r="B76" t="s">
        <v>35</v>
      </c>
      <c r="C76" t="s">
        <v>61</v>
      </c>
      <c r="D76" t="s">
        <v>76</v>
      </c>
      <c r="E76" t="s">
        <v>53</v>
      </c>
      <c r="F76" s="50">
        <v>198</v>
      </c>
      <c r="G76" s="51">
        <v>0.03</v>
      </c>
      <c r="H76" s="52">
        <v>1.7999999999999999E-2</v>
      </c>
      <c r="I76" t="s">
        <v>39</v>
      </c>
      <c r="J76" t="s">
        <v>63</v>
      </c>
    </row>
    <row r="77" spans="2:10" x14ac:dyDescent="0.25">
      <c r="B77" t="s">
        <v>35</v>
      </c>
      <c r="C77" t="s">
        <v>61</v>
      </c>
      <c r="D77" t="s">
        <v>76</v>
      </c>
      <c r="E77" t="s">
        <v>45</v>
      </c>
      <c r="F77" s="50">
        <v>28369</v>
      </c>
      <c r="G77" s="51">
        <v>4.74</v>
      </c>
      <c r="H77" s="52">
        <v>2.8439999999999999</v>
      </c>
      <c r="I77" t="s">
        <v>39</v>
      </c>
      <c r="J77" t="s">
        <v>63</v>
      </c>
    </row>
    <row r="78" spans="2:10" x14ac:dyDescent="0.25">
      <c r="B78" t="s">
        <v>35</v>
      </c>
      <c r="C78" t="s">
        <v>61</v>
      </c>
      <c r="D78" t="s">
        <v>76</v>
      </c>
      <c r="E78" t="s">
        <v>43</v>
      </c>
      <c r="F78" s="50">
        <v>228668</v>
      </c>
      <c r="G78" s="51">
        <v>38.229999999999997</v>
      </c>
      <c r="H78" s="52">
        <v>22.937999999999999</v>
      </c>
      <c r="I78" t="s">
        <v>39</v>
      </c>
      <c r="J78" t="s">
        <v>63</v>
      </c>
    </row>
    <row r="79" spans="2:10" hidden="1" x14ac:dyDescent="0.25">
      <c r="B79" t="s">
        <v>35</v>
      </c>
      <c r="C79" t="s">
        <v>61</v>
      </c>
      <c r="D79" t="s">
        <v>76</v>
      </c>
      <c r="E79" t="s">
        <v>46</v>
      </c>
      <c r="F79" s="50">
        <v>1207</v>
      </c>
      <c r="G79" s="51">
        <v>0.2</v>
      </c>
      <c r="H79" s="52">
        <v>0.12</v>
      </c>
      <c r="I79" t="s">
        <v>39</v>
      </c>
      <c r="J79" t="s">
        <v>63</v>
      </c>
    </row>
    <row r="80" spans="2:10" x14ac:dyDescent="0.25">
      <c r="B80" t="s">
        <v>35</v>
      </c>
      <c r="C80" t="s">
        <v>61</v>
      </c>
      <c r="D80" t="s">
        <v>76</v>
      </c>
      <c r="E80" t="s">
        <v>42</v>
      </c>
      <c r="F80" s="50">
        <v>284352</v>
      </c>
      <c r="G80" s="51">
        <v>47.54</v>
      </c>
      <c r="H80" s="52">
        <v>28.524000000000001</v>
      </c>
      <c r="I80" t="s">
        <v>39</v>
      </c>
      <c r="J80" t="s">
        <v>63</v>
      </c>
    </row>
    <row r="81" spans="1:10" x14ac:dyDescent="0.25">
      <c r="B81" t="s">
        <v>35</v>
      </c>
      <c r="C81" t="s">
        <v>61</v>
      </c>
      <c r="D81" t="s">
        <v>76</v>
      </c>
      <c r="E81" t="s">
        <v>44</v>
      </c>
      <c r="F81" s="50">
        <v>31522</v>
      </c>
      <c r="G81" s="51">
        <v>5.27</v>
      </c>
      <c r="H81" s="52">
        <v>3.1619999999999999</v>
      </c>
      <c r="I81" t="s">
        <v>39</v>
      </c>
      <c r="J81" t="s">
        <v>63</v>
      </c>
    </row>
    <row r="82" spans="1:10" hidden="1" x14ac:dyDescent="0.25">
      <c r="B82" t="s">
        <v>35</v>
      </c>
      <c r="C82" t="s">
        <v>61</v>
      </c>
      <c r="D82" t="s">
        <v>76</v>
      </c>
      <c r="E82" t="s">
        <v>48</v>
      </c>
      <c r="F82" s="50">
        <v>1252</v>
      </c>
      <c r="G82" s="51">
        <v>0.21</v>
      </c>
      <c r="H82" s="52">
        <v>0.126</v>
      </c>
      <c r="I82" t="s">
        <v>39</v>
      </c>
      <c r="J82" t="s">
        <v>63</v>
      </c>
    </row>
    <row r="85" spans="1:10" ht="15" customHeight="1" x14ac:dyDescent="0.25">
      <c r="A85" t="s">
        <v>128</v>
      </c>
      <c r="H85" s="6">
        <f>SUM(H8:H20)</f>
        <v>1019.2259999999999</v>
      </c>
    </row>
    <row r="87" spans="1:10" ht="15" customHeight="1" x14ac:dyDescent="0.25">
      <c r="A87" t="s">
        <v>129</v>
      </c>
      <c r="H87" s="6">
        <f>SUM(H27:H83)</f>
        <v>223.56</v>
      </c>
    </row>
  </sheetData>
  <autoFilter ref="B1:H82" xr:uid="{00000000-0001-0000-0300-000000000000}">
    <filterColumn colId="6">
      <filters blank="1">
        <filter val="$1,90"/>
        <filter val="$144,48"/>
        <filter val="$2,31"/>
        <filter val="$2,84"/>
        <filter val="$22,94"/>
        <filter val="$28,52"/>
        <filter val="$3,16"/>
        <filter val="$3,55"/>
        <filter val="$371,24"/>
        <filter val="$4,92"/>
        <filter val="$43,75"/>
        <filter val="$53,52"/>
        <filter val="$548,74"/>
        <filter val="Content Partner RevShare"/>
      </filters>
    </filterColumn>
  </autoFilter>
  <mergeCells count="1">
    <mergeCell ref="B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J31"/>
  <sheetViews>
    <sheetView workbookViewId="0">
      <selection activeCell="F19" sqref="F19"/>
    </sheetView>
  </sheetViews>
  <sheetFormatPr baseColWidth="10" defaultColWidth="9.42578125" defaultRowHeight="15" customHeight="1" x14ac:dyDescent="0.25"/>
  <cols>
    <col min="2" max="2" width="58.5703125" customWidth="1"/>
    <col min="3" max="3" width="32.5703125" customWidth="1"/>
    <col min="4" max="5" width="24.5703125" customWidth="1"/>
    <col min="6" max="6" width="27.42578125" style="8" customWidth="1"/>
    <col min="7" max="7" width="21.5703125" style="6" customWidth="1"/>
    <col min="8" max="8" width="30.42578125" style="6" customWidth="1"/>
    <col min="9" max="10" width="32.5703125" hidden="1" customWidth="1"/>
  </cols>
  <sheetData>
    <row r="1" spans="2:10" x14ac:dyDescent="0.25"/>
    <row r="2" spans="2:10" s="2" customFormat="1" ht="33" customHeight="1" thickBot="1" x14ac:dyDescent="0.3">
      <c r="B2" s="64" t="s">
        <v>20</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x14ac:dyDescent="0.25">
      <c r="B5" t="s">
        <v>35</v>
      </c>
      <c r="C5" t="s">
        <v>36</v>
      </c>
      <c r="D5" t="s">
        <v>41</v>
      </c>
      <c r="E5" t="s">
        <v>42</v>
      </c>
      <c r="F5" s="53">
        <v>14</v>
      </c>
      <c r="G5" s="54">
        <v>0</v>
      </c>
      <c r="H5" s="55">
        <v>0</v>
      </c>
      <c r="I5" t="s">
        <v>39</v>
      </c>
      <c r="J5" t="s">
        <v>40</v>
      </c>
    </row>
    <row r="6" spans="2:10" x14ac:dyDescent="0.25">
      <c r="B6" t="s">
        <v>35</v>
      </c>
      <c r="C6" t="s">
        <v>36</v>
      </c>
      <c r="D6" t="s">
        <v>41</v>
      </c>
      <c r="E6" t="s">
        <v>44</v>
      </c>
      <c r="F6" s="53">
        <v>80</v>
      </c>
      <c r="G6" s="54">
        <v>0.01</v>
      </c>
      <c r="H6" s="55">
        <v>6.0000000000000001E-3</v>
      </c>
      <c r="I6" t="s">
        <v>39</v>
      </c>
      <c r="J6" t="s">
        <v>40</v>
      </c>
    </row>
    <row r="7" spans="2:10" x14ac:dyDescent="0.25">
      <c r="B7" t="s">
        <v>35</v>
      </c>
      <c r="C7" t="s">
        <v>36</v>
      </c>
      <c r="D7" t="s">
        <v>41</v>
      </c>
      <c r="E7" t="s">
        <v>47</v>
      </c>
      <c r="F7" s="53">
        <v>7194</v>
      </c>
      <c r="G7" s="54">
        <v>0.56000000000000005</v>
      </c>
      <c r="H7" s="55">
        <v>0.33600000000000002</v>
      </c>
      <c r="I7" t="s">
        <v>39</v>
      </c>
      <c r="J7" t="s">
        <v>40</v>
      </c>
    </row>
    <row r="8" spans="2:10" x14ac:dyDescent="0.25">
      <c r="B8" t="s">
        <v>35</v>
      </c>
      <c r="C8" t="s">
        <v>36</v>
      </c>
      <c r="D8" t="s">
        <v>52</v>
      </c>
      <c r="E8" t="s">
        <v>38</v>
      </c>
      <c r="F8" s="53">
        <v>275</v>
      </c>
      <c r="G8" s="54">
        <v>0.02</v>
      </c>
      <c r="H8" s="55">
        <v>1.2E-2</v>
      </c>
      <c r="I8" t="s">
        <v>39</v>
      </c>
      <c r="J8" t="s">
        <v>40</v>
      </c>
    </row>
    <row r="9" spans="2:10" x14ac:dyDescent="0.25">
      <c r="B9" t="s">
        <v>35</v>
      </c>
      <c r="C9" t="s">
        <v>36</v>
      </c>
      <c r="D9" t="s">
        <v>52</v>
      </c>
      <c r="E9" t="s">
        <v>47</v>
      </c>
      <c r="F9" s="53">
        <v>45685</v>
      </c>
      <c r="G9" s="54">
        <v>3.51</v>
      </c>
      <c r="H9" s="55">
        <v>2.1059999999999999</v>
      </c>
      <c r="I9" t="s">
        <v>39</v>
      </c>
      <c r="J9" t="s">
        <v>40</v>
      </c>
    </row>
    <row r="10" spans="2:10" x14ac:dyDescent="0.25">
      <c r="B10" t="s">
        <v>35</v>
      </c>
      <c r="C10" t="s">
        <v>36</v>
      </c>
      <c r="D10" t="s">
        <v>58</v>
      </c>
      <c r="E10" t="s">
        <v>42</v>
      </c>
      <c r="F10" s="53">
        <v>883</v>
      </c>
      <c r="G10" s="54">
        <v>0.08</v>
      </c>
      <c r="H10" s="55">
        <v>4.8000000000000001E-2</v>
      </c>
      <c r="I10" t="s">
        <v>39</v>
      </c>
      <c r="J10" t="s">
        <v>40</v>
      </c>
    </row>
    <row r="11" spans="2:10" x14ac:dyDescent="0.25">
      <c r="B11" t="s">
        <v>35</v>
      </c>
      <c r="C11" t="s">
        <v>36</v>
      </c>
      <c r="D11" t="s">
        <v>58</v>
      </c>
      <c r="E11" t="s">
        <v>47</v>
      </c>
      <c r="F11" s="53">
        <v>22552</v>
      </c>
      <c r="G11" s="54">
        <v>1.97</v>
      </c>
      <c r="H11" s="55">
        <v>1.1819999999999999</v>
      </c>
      <c r="I11" t="s">
        <v>39</v>
      </c>
      <c r="J11" t="s">
        <v>40</v>
      </c>
    </row>
    <row r="12" spans="2:10" x14ac:dyDescent="0.25">
      <c r="B12" t="s">
        <v>35</v>
      </c>
      <c r="C12" t="s">
        <v>36</v>
      </c>
      <c r="D12" t="s">
        <v>76</v>
      </c>
      <c r="E12" t="s">
        <v>47</v>
      </c>
      <c r="F12" s="53">
        <v>15</v>
      </c>
      <c r="G12" s="54">
        <v>0</v>
      </c>
      <c r="H12" s="55">
        <v>0</v>
      </c>
      <c r="I12" t="s">
        <v>39</v>
      </c>
      <c r="J12" t="s">
        <v>40</v>
      </c>
    </row>
    <row r="13" spans="2:10" x14ac:dyDescent="0.25">
      <c r="B13" t="s">
        <v>35</v>
      </c>
      <c r="C13" t="s">
        <v>61</v>
      </c>
      <c r="D13" t="s">
        <v>62</v>
      </c>
      <c r="E13" t="s">
        <v>47</v>
      </c>
      <c r="F13" s="53">
        <v>58</v>
      </c>
      <c r="G13" s="54">
        <v>0</v>
      </c>
      <c r="H13" s="55">
        <v>0</v>
      </c>
      <c r="I13" t="s">
        <v>39</v>
      </c>
      <c r="J13" t="s">
        <v>63</v>
      </c>
    </row>
    <row r="14" spans="2:10" x14ac:dyDescent="0.25">
      <c r="B14" t="s">
        <v>35</v>
      </c>
      <c r="C14" t="s">
        <v>61</v>
      </c>
      <c r="D14" t="s">
        <v>37</v>
      </c>
      <c r="E14" t="s">
        <v>42</v>
      </c>
      <c r="F14" s="53">
        <v>292</v>
      </c>
      <c r="G14" s="54">
        <v>0.01</v>
      </c>
      <c r="H14" s="55">
        <v>6.0000000000000001E-3</v>
      </c>
      <c r="I14" t="s">
        <v>39</v>
      </c>
      <c r="J14" t="s">
        <v>63</v>
      </c>
    </row>
    <row r="15" spans="2:10" x14ac:dyDescent="0.25">
      <c r="B15" t="s">
        <v>35</v>
      </c>
      <c r="C15" t="s">
        <v>61</v>
      </c>
      <c r="D15" t="s">
        <v>37</v>
      </c>
      <c r="E15" t="s">
        <v>47</v>
      </c>
      <c r="F15" s="53">
        <v>3296</v>
      </c>
      <c r="G15" s="54">
        <v>0.1</v>
      </c>
      <c r="H15" s="55">
        <v>0.06</v>
      </c>
      <c r="I15" t="s">
        <v>39</v>
      </c>
      <c r="J15" t="s">
        <v>63</v>
      </c>
    </row>
    <row r="16" spans="2:10" x14ac:dyDescent="0.25">
      <c r="B16" t="s">
        <v>35</v>
      </c>
      <c r="C16" t="s">
        <v>61</v>
      </c>
      <c r="D16" t="s">
        <v>49</v>
      </c>
      <c r="E16" t="s">
        <v>64</v>
      </c>
      <c r="F16" s="53">
        <v>109</v>
      </c>
      <c r="G16" s="54">
        <v>0</v>
      </c>
      <c r="H16" s="55">
        <v>0</v>
      </c>
      <c r="I16" t="s">
        <v>39</v>
      </c>
      <c r="J16" t="s">
        <v>63</v>
      </c>
    </row>
    <row r="17" spans="2:10" x14ac:dyDescent="0.25">
      <c r="B17" t="s">
        <v>35</v>
      </c>
      <c r="C17" t="s">
        <v>61</v>
      </c>
      <c r="D17" t="s">
        <v>49</v>
      </c>
      <c r="E17" t="s">
        <v>47</v>
      </c>
      <c r="F17" s="53">
        <v>17</v>
      </c>
      <c r="G17" s="54">
        <v>0</v>
      </c>
      <c r="H17" s="55">
        <v>0</v>
      </c>
      <c r="I17" t="s">
        <v>39</v>
      </c>
      <c r="J17" t="s">
        <v>63</v>
      </c>
    </row>
    <row r="18" spans="2:10" x14ac:dyDescent="0.25">
      <c r="B18" t="s">
        <v>35</v>
      </c>
      <c r="C18" t="s">
        <v>61</v>
      </c>
      <c r="D18" t="s">
        <v>68</v>
      </c>
      <c r="E18" t="s">
        <v>47</v>
      </c>
      <c r="F18" s="53">
        <v>442</v>
      </c>
      <c r="G18" s="54">
        <v>0.01</v>
      </c>
      <c r="H18" s="55">
        <v>6.0000000000000001E-3</v>
      </c>
      <c r="I18" t="s">
        <v>39</v>
      </c>
      <c r="J18" t="s">
        <v>63</v>
      </c>
    </row>
    <row r="19" spans="2:10" x14ac:dyDescent="0.25">
      <c r="B19" t="s">
        <v>35</v>
      </c>
      <c r="C19" t="s">
        <v>61</v>
      </c>
      <c r="D19" t="s">
        <v>51</v>
      </c>
      <c r="E19" t="s">
        <v>47</v>
      </c>
      <c r="F19" s="53">
        <v>9</v>
      </c>
      <c r="G19" s="54">
        <v>0</v>
      </c>
      <c r="H19" s="55">
        <v>0</v>
      </c>
      <c r="I19" t="s">
        <v>39</v>
      </c>
      <c r="J19" t="s">
        <v>63</v>
      </c>
    </row>
    <row r="20" spans="2:10" x14ac:dyDescent="0.25">
      <c r="B20" t="s">
        <v>35</v>
      </c>
      <c r="C20" t="s">
        <v>61</v>
      </c>
      <c r="D20" t="s">
        <v>69</v>
      </c>
      <c r="E20" t="s">
        <v>47</v>
      </c>
      <c r="F20" s="53">
        <v>174</v>
      </c>
      <c r="G20" s="54">
        <v>0</v>
      </c>
      <c r="H20" s="55">
        <v>0</v>
      </c>
      <c r="I20" t="s">
        <v>39</v>
      </c>
      <c r="J20" t="s">
        <v>63</v>
      </c>
    </row>
    <row r="21" spans="2:10" x14ac:dyDescent="0.25">
      <c r="B21" t="s">
        <v>35</v>
      </c>
      <c r="C21" t="s">
        <v>61</v>
      </c>
      <c r="D21" t="s">
        <v>70</v>
      </c>
      <c r="E21" t="s">
        <v>38</v>
      </c>
      <c r="F21" s="53">
        <v>376</v>
      </c>
      <c r="G21" s="54">
        <v>0.01</v>
      </c>
      <c r="H21" s="55">
        <v>6.0000000000000001E-3</v>
      </c>
      <c r="I21" t="s">
        <v>39</v>
      </c>
      <c r="J21" t="s">
        <v>63</v>
      </c>
    </row>
    <row r="22" spans="2:10" x14ac:dyDescent="0.25">
      <c r="B22" t="s">
        <v>35</v>
      </c>
      <c r="C22" t="s">
        <v>61</v>
      </c>
      <c r="D22" t="s">
        <v>70</v>
      </c>
      <c r="E22" t="s">
        <v>47</v>
      </c>
      <c r="F22" s="53">
        <v>1262</v>
      </c>
      <c r="G22" s="54">
        <v>0.03</v>
      </c>
      <c r="H22" s="55">
        <v>1.7999999999999999E-2</v>
      </c>
      <c r="I22" t="s">
        <v>39</v>
      </c>
      <c r="J22" t="s">
        <v>63</v>
      </c>
    </row>
    <row r="23" spans="2:10" x14ac:dyDescent="0.25">
      <c r="B23" t="s">
        <v>35</v>
      </c>
      <c r="C23" t="s">
        <v>61</v>
      </c>
      <c r="D23" t="s">
        <v>71</v>
      </c>
      <c r="E23" t="s">
        <v>47</v>
      </c>
      <c r="F23" s="53">
        <v>3863</v>
      </c>
      <c r="G23" s="54">
        <v>0.04</v>
      </c>
      <c r="H23" s="55">
        <v>2.4E-2</v>
      </c>
      <c r="I23" t="s">
        <v>39</v>
      </c>
      <c r="J23" t="s">
        <v>63</v>
      </c>
    </row>
    <row r="24" spans="2:10" x14ac:dyDescent="0.25">
      <c r="B24" t="s">
        <v>35</v>
      </c>
      <c r="C24" t="s">
        <v>61</v>
      </c>
      <c r="D24" t="s">
        <v>73</v>
      </c>
      <c r="E24" t="s">
        <v>47</v>
      </c>
      <c r="F24" s="53">
        <v>1131</v>
      </c>
      <c r="G24" s="54">
        <v>0.01</v>
      </c>
      <c r="H24" s="55">
        <v>6.0000000000000001E-3</v>
      </c>
      <c r="I24" t="s">
        <v>39</v>
      </c>
      <c r="J24" t="s">
        <v>63</v>
      </c>
    </row>
    <row r="25" spans="2:10" x14ac:dyDescent="0.25">
      <c r="B25" t="s">
        <v>35</v>
      </c>
      <c r="C25" t="s">
        <v>61</v>
      </c>
      <c r="D25" t="s">
        <v>57</v>
      </c>
      <c r="E25" t="s">
        <v>47</v>
      </c>
      <c r="F25" s="53">
        <v>384</v>
      </c>
      <c r="G25" s="54">
        <v>0.01</v>
      </c>
      <c r="H25" s="55">
        <v>6.0000000000000001E-3</v>
      </c>
      <c r="I25" t="s">
        <v>39</v>
      </c>
      <c r="J25" t="s">
        <v>63</v>
      </c>
    </row>
    <row r="26" spans="2:10" x14ac:dyDescent="0.25">
      <c r="B26" t="s">
        <v>35</v>
      </c>
      <c r="C26" t="s">
        <v>61</v>
      </c>
      <c r="D26" t="s">
        <v>75</v>
      </c>
      <c r="E26" t="s">
        <v>42</v>
      </c>
      <c r="F26" s="53">
        <v>60</v>
      </c>
      <c r="G26" s="54">
        <v>0</v>
      </c>
      <c r="H26" s="55">
        <v>0</v>
      </c>
      <c r="I26" t="s">
        <v>39</v>
      </c>
      <c r="J26" t="s">
        <v>63</v>
      </c>
    </row>
    <row r="27" spans="2:10" x14ac:dyDescent="0.25">
      <c r="B27" t="s">
        <v>35</v>
      </c>
      <c r="C27" t="s">
        <v>61</v>
      </c>
      <c r="D27" t="s">
        <v>75</v>
      </c>
      <c r="E27" t="s">
        <v>47</v>
      </c>
      <c r="F27" s="53">
        <v>5569</v>
      </c>
      <c r="G27" s="54">
        <v>0.23</v>
      </c>
      <c r="H27" s="55">
        <v>0.13800000000000001</v>
      </c>
      <c r="I27" t="s">
        <v>39</v>
      </c>
      <c r="J27" t="s">
        <v>63</v>
      </c>
    </row>
    <row r="28" spans="2:10" x14ac:dyDescent="0.25">
      <c r="B28" t="s">
        <v>35</v>
      </c>
      <c r="C28" t="s">
        <v>61</v>
      </c>
      <c r="D28" t="s">
        <v>76</v>
      </c>
      <c r="E28" t="s">
        <v>38</v>
      </c>
      <c r="F28" s="53">
        <v>16</v>
      </c>
      <c r="G28" s="54">
        <v>0</v>
      </c>
      <c r="H28" s="55">
        <v>0</v>
      </c>
      <c r="I28" t="s">
        <v>39</v>
      </c>
      <c r="J28" t="s">
        <v>63</v>
      </c>
    </row>
    <row r="29" spans="2:10" x14ac:dyDescent="0.25">
      <c r="B29" t="s">
        <v>35</v>
      </c>
      <c r="C29" t="s">
        <v>61</v>
      </c>
      <c r="D29" t="s">
        <v>76</v>
      </c>
      <c r="E29" t="s">
        <v>43</v>
      </c>
      <c r="F29" s="53">
        <v>161</v>
      </c>
      <c r="G29" s="54">
        <v>0.01</v>
      </c>
      <c r="H29" s="55">
        <v>6.0000000000000001E-3</v>
      </c>
      <c r="I29" t="s">
        <v>39</v>
      </c>
      <c r="J29" t="s">
        <v>63</v>
      </c>
    </row>
    <row r="30" spans="2:10" x14ac:dyDescent="0.25">
      <c r="B30" t="s">
        <v>35</v>
      </c>
      <c r="C30" t="s">
        <v>61</v>
      </c>
      <c r="D30" t="s">
        <v>76</v>
      </c>
      <c r="E30" t="s">
        <v>64</v>
      </c>
      <c r="F30" s="53">
        <v>220</v>
      </c>
      <c r="G30" s="54">
        <v>0.01</v>
      </c>
      <c r="H30" s="55">
        <v>6.0000000000000001E-3</v>
      </c>
      <c r="I30" t="s">
        <v>39</v>
      </c>
      <c r="J30" t="s">
        <v>63</v>
      </c>
    </row>
    <row r="31" spans="2:10" x14ac:dyDescent="0.25">
      <c r="B31" t="s">
        <v>35</v>
      </c>
      <c r="C31" t="s">
        <v>61</v>
      </c>
      <c r="D31" t="s">
        <v>76</v>
      </c>
      <c r="E31" t="s">
        <v>47</v>
      </c>
      <c r="F31" s="53">
        <v>26058</v>
      </c>
      <c r="G31" s="54">
        <v>1.68</v>
      </c>
      <c r="H31" s="55">
        <v>1.008</v>
      </c>
      <c r="I31" t="s">
        <v>39</v>
      </c>
      <c r="J31" t="s">
        <v>63</v>
      </c>
    </row>
  </sheetData>
  <mergeCells count="1">
    <mergeCell ref="B2:H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22"/>
  <sheetViews>
    <sheetView workbookViewId="0">
      <selection activeCell="H16" sqref="H16"/>
    </sheetView>
  </sheetViews>
  <sheetFormatPr baseColWidth="10" defaultColWidth="9.42578125" defaultRowHeight="15" customHeight="1" x14ac:dyDescent="0.25"/>
  <cols>
    <col min="2" max="2" width="25.140625" customWidth="1"/>
    <col min="3" max="3" width="24.28515625" customWidth="1"/>
    <col min="4" max="4" width="24.5703125" customWidth="1"/>
    <col min="5" max="5" width="27.42578125" style="8" customWidth="1"/>
    <col min="6" max="7" width="21.5703125" style="6" customWidth="1"/>
    <col min="8" max="8" width="30.42578125" style="6" customWidth="1"/>
    <col min="9" max="9" width="15.85546875" customWidth="1"/>
    <col min="10" max="10" width="27.7109375" customWidth="1"/>
    <col min="11" max="11" width="21.5703125" customWidth="1"/>
    <col min="12" max="13" width="27.42578125" style="8" hidden="1" customWidth="1"/>
  </cols>
  <sheetData>
    <row r="1" spans="2:13" x14ac:dyDescent="0.25"/>
    <row r="2" spans="2:13" s="2" customFormat="1" ht="33" customHeight="1" thickBot="1" x14ac:dyDescent="0.3">
      <c r="B2" s="64" t="s">
        <v>21</v>
      </c>
      <c r="C2" s="65"/>
      <c r="D2" s="65"/>
      <c r="E2" s="65"/>
      <c r="F2" s="65"/>
      <c r="G2" s="65"/>
      <c r="H2" s="66"/>
    </row>
    <row r="4" spans="2:13" s="1" customFormat="1" ht="43.5" customHeight="1" x14ac:dyDescent="0.25">
      <c r="B4" s="30" t="s">
        <v>22</v>
      </c>
      <c r="C4" s="30" t="s">
        <v>23</v>
      </c>
      <c r="D4" s="30" t="s">
        <v>16</v>
      </c>
      <c r="E4" s="30" t="s">
        <v>7</v>
      </c>
      <c r="F4" s="30" t="s">
        <v>8</v>
      </c>
      <c r="G4" s="30" t="s">
        <v>9</v>
      </c>
      <c r="H4" s="30" t="s">
        <v>24</v>
      </c>
      <c r="I4" s="31" t="s">
        <v>11</v>
      </c>
      <c r="J4" s="31" t="s">
        <v>25</v>
      </c>
      <c r="K4" s="31" t="s">
        <v>26</v>
      </c>
      <c r="L4" s="30" t="s">
        <v>13</v>
      </c>
      <c r="M4" s="30" t="s">
        <v>14</v>
      </c>
    </row>
    <row r="5" spans="2:13" x14ac:dyDescent="0.25">
      <c r="B5" t="s">
        <v>93</v>
      </c>
      <c r="C5" t="s">
        <v>94</v>
      </c>
      <c r="D5" t="s">
        <v>35</v>
      </c>
      <c r="E5" t="s">
        <v>36</v>
      </c>
      <c r="F5" t="s">
        <v>41</v>
      </c>
      <c r="G5" t="s">
        <v>95</v>
      </c>
      <c r="H5" s="56">
        <v>904</v>
      </c>
      <c r="I5" s="57">
        <v>1.77057642370096</v>
      </c>
      <c r="J5" s="58">
        <v>1.77057642370096</v>
      </c>
      <c r="K5" s="58" t="s">
        <v>96</v>
      </c>
      <c r="L5" t="s">
        <v>39</v>
      </c>
      <c r="M5" t="s">
        <v>40</v>
      </c>
    </row>
    <row r="6" spans="2:13" x14ac:dyDescent="0.25">
      <c r="B6" t="s">
        <v>93</v>
      </c>
      <c r="C6" t="s">
        <v>94</v>
      </c>
      <c r="D6" t="s">
        <v>35</v>
      </c>
      <c r="E6" t="s">
        <v>36</v>
      </c>
      <c r="F6" t="s">
        <v>52</v>
      </c>
      <c r="G6" t="s">
        <v>95</v>
      </c>
      <c r="H6" s="56">
        <v>1595</v>
      </c>
      <c r="I6" s="57">
        <v>3.7179180032391299</v>
      </c>
      <c r="J6" s="58">
        <v>3.7179180032391299</v>
      </c>
      <c r="K6" s="58" t="s">
        <v>96</v>
      </c>
      <c r="L6" t="s">
        <v>39</v>
      </c>
      <c r="M6" t="s">
        <v>40</v>
      </c>
    </row>
    <row r="7" spans="2:13" x14ac:dyDescent="0.25">
      <c r="B7" t="s">
        <v>93</v>
      </c>
      <c r="C7" t="s">
        <v>94</v>
      </c>
      <c r="D7" t="s">
        <v>35</v>
      </c>
      <c r="E7" t="s">
        <v>36</v>
      </c>
      <c r="F7" t="s">
        <v>58</v>
      </c>
      <c r="G7" t="s">
        <v>95</v>
      </c>
      <c r="H7" s="56">
        <v>10240</v>
      </c>
      <c r="I7" s="57">
        <v>12.329157337092299</v>
      </c>
      <c r="J7" s="58">
        <v>12.329157337092299</v>
      </c>
      <c r="K7" s="58" t="s">
        <v>96</v>
      </c>
      <c r="L7" t="s">
        <v>39</v>
      </c>
      <c r="M7" t="s">
        <v>40</v>
      </c>
    </row>
    <row r="8" spans="2:13" x14ac:dyDescent="0.25">
      <c r="B8" t="s">
        <v>93</v>
      </c>
      <c r="C8" t="s">
        <v>94</v>
      </c>
      <c r="D8" t="s">
        <v>35</v>
      </c>
      <c r="E8" t="s">
        <v>61</v>
      </c>
      <c r="F8" t="s">
        <v>62</v>
      </c>
      <c r="G8" t="s">
        <v>95</v>
      </c>
      <c r="H8" s="56">
        <v>4</v>
      </c>
      <c r="I8" s="57">
        <v>2.0838601192014599E-4</v>
      </c>
      <c r="J8" s="58">
        <v>2.0838601192014599E-4</v>
      </c>
      <c r="K8" s="58" t="s">
        <v>96</v>
      </c>
      <c r="L8" t="s">
        <v>39</v>
      </c>
      <c r="M8" t="s">
        <v>63</v>
      </c>
    </row>
    <row r="9" spans="2:13" x14ac:dyDescent="0.25">
      <c r="B9" t="s">
        <v>93</v>
      </c>
      <c r="C9" t="s">
        <v>94</v>
      </c>
      <c r="D9" t="s">
        <v>35</v>
      </c>
      <c r="E9" t="s">
        <v>61</v>
      </c>
      <c r="F9" t="s">
        <v>37</v>
      </c>
      <c r="G9" t="s">
        <v>95</v>
      </c>
      <c r="H9" s="56">
        <v>452</v>
      </c>
      <c r="I9" s="57">
        <v>0.51927398972822603</v>
      </c>
      <c r="J9" s="58">
        <v>0.51927398972822603</v>
      </c>
      <c r="K9" s="58" t="s">
        <v>96</v>
      </c>
      <c r="L9" t="s">
        <v>39</v>
      </c>
      <c r="M9" t="s">
        <v>63</v>
      </c>
    </row>
    <row r="10" spans="2:13" x14ac:dyDescent="0.25">
      <c r="B10" t="s">
        <v>93</v>
      </c>
      <c r="C10" t="s">
        <v>94</v>
      </c>
      <c r="D10" t="s">
        <v>35</v>
      </c>
      <c r="E10" t="s">
        <v>61</v>
      </c>
      <c r="F10" t="s">
        <v>66</v>
      </c>
      <c r="G10" t="s">
        <v>95</v>
      </c>
      <c r="H10" s="56">
        <v>2</v>
      </c>
      <c r="I10" s="57">
        <v>3.7611181702668403E-2</v>
      </c>
      <c r="J10" s="58">
        <v>3.7611181702668403E-2</v>
      </c>
      <c r="K10" s="58" t="s">
        <v>96</v>
      </c>
      <c r="L10" t="s">
        <v>39</v>
      </c>
      <c r="M10" t="s">
        <v>63</v>
      </c>
    </row>
    <row r="11" spans="2:13" x14ac:dyDescent="0.25">
      <c r="B11" t="s">
        <v>93</v>
      </c>
      <c r="C11" t="s">
        <v>94</v>
      </c>
      <c r="D11" t="s">
        <v>35</v>
      </c>
      <c r="E11" t="s">
        <v>61</v>
      </c>
      <c r="F11" t="s">
        <v>49</v>
      </c>
      <c r="G11" t="s">
        <v>95</v>
      </c>
      <c r="H11" s="56">
        <v>21</v>
      </c>
      <c r="I11" s="57">
        <v>4.7800578212096698E-2</v>
      </c>
      <c r="J11" s="58">
        <v>4.7800578212096698E-2</v>
      </c>
      <c r="K11" s="58" t="s">
        <v>96</v>
      </c>
      <c r="L11" t="s">
        <v>39</v>
      </c>
      <c r="M11" t="s">
        <v>63</v>
      </c>
    </row>
    <row r="12" spans="2:13" x14ac:dyDescent="0.25">
      <c r="B12" t="s">
        <v>93</v>
      </c>
      <c r="C12" t="s">
        <v>94</v>
      </c>
      <c r="D12" t="s">
        <v>35</v>
      </c>
      <c r="E12" t="s">
        <v>61</v>
      </c>
      <c r="F12" t="s">
        <v>68</v>
      </c>
      <c r="G12" t="s">
        <v>95</v>
      </c>
      <c r="H12" s="56">
        <v>10</v>
      </c>
      <c r="I12" s="57">
        <v>1.5765385988035001E-2</v>
      </c>
      <c r="J12" s="58">
        <v>1.5765385988035001E-2</v>
      </c>
      <c r="K12" s="58" t="s">
        <v>96</v>
      </c>
      <c r="L12" t="s">
        <v>39</v>
      </c>
      <c r="M12" t="s">
        <v>63</v>
      </c>
    </row>
    <row r="13" spans="2:13" x14ac:dyDescent="0.25">
      <c r="B13" t="s">
        <v>93</v>
      </c>
      <c r="C13" t="s">
        <v>94</v>
      </c>
      <c r="D13" t="s">
        <v>35</v>
      </c>
      <c r="E13" t="s">
        <v>61</v>
      </c>
      <c r="F13" t="s">
        <v>51</v>
      </c>
      <c r="G13" t="s">
        <v>95</v>
      </c>
      <c r="H13" s="56">
        <v>4</v>
      </c>
      <c r="I13" s="57">
        <v>4.6979320889412599E-3</v>
      </c>
      <c r="J13" s="58">
        <v>4.6979320889412599E-3</v>
      </c>
      <c r="K13" s="58" t="s">
        <v>96</v>
      </c>
      <c r="L13" t="s">
        <v>39</v>
      </c>
      <c r="M13" t="s">
        <v>63</v>
      </c>
    </row>
    <row r="14" spans="2:13" x14ac:dyDescent="0.25">
      <c r="B14" t="s">
        <v>93</v>
      </c>
      <c r="C14" t="s">
        <v>94</v>
      </c>
      <c r="D14" t="s">
        <v>35</v>
      </c>
      <c r="E14" t="s">
        <v>61</v>
      </c>
      <c r="F14" t="s">
        <v>69</v>
      </c>
      <c r="G14" t="s">
        <v>95</v>
      </c>
      <c r="H14" s="56">
        <v>155</v>
      </c>
      <c r="I14" s="57">
        <v>0.12349860100130799</v>
      </c>
      <c r="J14" s="58">
        <v>0.12349860100130799</v>
      </c>
      <c r="K14" s="58" t="s">
        <v>96</v>
      </c>
      <c r="L14" t="s">
        <v>39</v>
      </c>
      <c r="M14" t="s">
        <v>63</v>
      </c>
    </row>
    <row r="15" spans="2:13" x14ac:dyDescent="0.25">
      <c r="B15" t="s">
        <v>93</v>
      </c>
      <c r="C15" t="s">
        <v>94</v>
      </c>
      <c r="D15" t="s">
        <v>35</v>
      </c>
      <c r="E15" t="s">
        <v>61</v>
      </c>
      <c r="F15" t="s">
        <v>70</v>
      </c>
      <c r="G15" t="s">
        <v>95</v>
      </c>
      <c r="H15" s="56">
        <v>168</v>
      </c>
      <c r="I15" s="57">
        <v>0.43825996906541198</v>
      </c>
      <c r="J15" s="58">
        <v>0.43825996906541198</v>
      </c>
      <c r="K15" s="58" t="s">
        <v>96</v>
      </c>
      <c r="L15" t="s">
        <v>39</v>
      </c>
      <c r="M15" t="s">
        <v>63</v>
      </c>
    </row>
    <row r="16" spans="2:13" x14ac:dyDescent="0.25">
      <c r="B16" t="s">
        <v>93</v>
      </c>
      <c r="C16" t="s">
        <v>94</v>
      </c>
      <c r="D16" t="s">
        <v>35</v>
      </c>
      <c r="E16" t="s">
        <v>61</v>
      </c>
      <c r="F16" t="s">
        <v>71</v>
      </c>
      <c r="G16" t="s">
        <v>95</v>
      </c>
      <c r="H16" s="56">
        <v>138</v>
      </c>
      <c r="I16" s="57">
        <v>0.32817240654372998</v>
      </c>
      <c r="J16" s="58">
        <v>0.32817240654372998</v>
      </c>
      <c r="K16" s="58" t="s">
        <v>96</v>
      </c>
      <c r="L16" t="s">
        <v>39</v>
      </c>
      <c r="M16" t="s">
        <v>63</v>
      </c>
    </row>
    <row r="17" spans="2:13" x14ac:dyDescent="0.25">
      <c r="B17" t="s">
        <v>93</v>
      </c>
      <c r="C17" t="s">
        <v>94</v>
      </c>
      <c r="D17" t="s">
        <v>35</v>
      </c>
      <c r="E17" t="s">
        <v>61</v>
      </c>
      <c r="F17" t="s">
        <v>72</v>
      </c>
      <c r="G17" t="s">
        <v>95</v>
      </c>
      <c r="H17" s="56">
        <v>1</v>
      </c>
      <c r="I17" s="57">
        <v>0</v>
      </c>
      <c r="J17" s="58">
        <v>0</v>
      </c>
      <c r="K17" s="58" t="s">
        <v>96</v>
      </c>
      <c r="L17" t="s">
        <v>39</v>
      </c>
      <c r="M17" t="s">
        <v>63</v>
      </c>
    </row>
    <row r="18" spans="2:13" x14ac:dyDescent="0.25">
      <c r="B18" t="s">
        <v>93</v>
      </c>
      <c r="C18" t="s">
        <v>94</v>
      </c>
      <c r="D18" t="s">
        <v>35</v>
      </c>
      <c r="E18" t="s">
        <v>61</v>
      </c>
      <c r="F18" t="s">
        <v>73</v>
      </c>
      <c r="G18" t="s">
        <v>95</v>
      </c>
      <c r="H18" s="56">
        <v>288</v>
      </c>
      <c r="I18" s="57">
        <v>0.446859765979156</v>
      </c>
      <c r="J18" s="58">
        <v>0.446859765979156</v>
      </c>
      <c r="K18" s="58" t="s">
        <v>96</v>
      </c>
      <c r="L18" t="s">
        <v>39</v>
      </c>
      <c r="M18" t="s">
        <v>63</v>
      </c>
    </row>
    <row r="19" spans="2:13" x14ac:dyDescent="0.25">
      <c r="B19" t="s">
        <v>93</v>
      </c>
      <c r="C19" t="s">
        <v>94</v>
      </c>
      <c r="D19" t="s">
        <v>35</v>
      </c>
      <c r="E19" t="s">
        <v>61</v>
      </c>
      <c r="F19" t="s">
        <v>57</v>
      </c>
      <c r="G19" t="s">
        <v>95</v>
      </c>
      <c r="H19" s="56">
        <v>5</v>
      </c>
      <c r="I19" s="57">
        <v>2.3205544997401999E-2</v>
      </c>
      <c r="J19" s="58">
        <v>2.3205544997401999E-2</v>
      </c>
      <c r="K19" s="58" t="s">
        <v>96</v>
      </c>
      <c r="L19" t="s">
        <v>39</v>
      </c>
      <c r="M19" t="s">
        <v>63</v>
      </c>
    </row>
    <row r="20" spans="2:13" x14ac:dyDescent="0.25">
      <c r="B20" t="s">
        <v>93</v>
      </c>
      <c r="C20" t="s">
        <v>94</v>
      </c>
      <c r="D20" t="s">
        <v>35</v>
      </c>
      <c r="E20" t="s">
        <v>61</v>
      </c>
      <c r="F20" t="s">
        <v>74</v>
      </c>
      <c r="G20" t="s">
        <v>95</v>
      </c>
      <c r="H20" s="56">
        <v>1</v>
      </c>
      <c r="I20" s="57">
        <v>0</v>
      </c>
      <c r="J20" s="58">
        <v>0</v>
      </c>
      <c r="K20" s="58" t="s">
        <v>96</v>
      </c>
      <c r="L20" t="s">
        <v>39</v>
      </c>
      <c r="M20" t="s">
        <v>63</v>
      </c>
    </row>
    <row r="21" spans="2:13" x14ac:dyDescent="0.25">
      <c r="B21" t="s">
        <v>93</v>
      </c>
      <c r="C21" t="s">
        <v>94</v>
      </c>
      <c r="D21" t="s">
        <v>35</v>
      </c>
      <c r="E21" t="s">
        <v>61</v>
      </c>
      <c r="F21" t="s">
        <v>75</v>
      </c>
      <c r="G21" t="s">
        <v>95</v>
      </c>
      <c r="H21" s="56">
        <v>261</v>
      </c>
      <c r="I21" s="57">
        <v>0.74968157131556901</v>
      </c>
      <c r="J21" s="58">
        <v>0.74968157131556901</v>
      </c>
      <c r="K21" s="58" t="s">
        <v>96</v>
      </c>
      <c r="L21" t="s">
        <v>39</v>
      </c>
      <c r="M21" t="s">
        <v>63</v>
      </c>
    </row>
    <row r="22" spans="2:13" x14ac:dyDescent="0.25">
      <c r="B22" t="s">
        <v>93</v>
      </c>
      <c r="C22" t="s">
        <v>94</v>
      </c>
      <c r="D22" t="s">
        <v>35</v>
      </c>
      <c r="E22" t="s">
        <v>61</v>
      </c>
      <c r="F22" t="s">
        <v>76</v>
      </c>
      <c r="G22" t="s">
        <v>95</v>
      </c>
      <c r="H22" s="56">
        <v>996</v>
      </c>
      <c r="I22" s="57">
        <v>4.3472816566332604</v>
      </c>
      <c r="J22" s="58">
        <v>4.3472816566332604</v>
      </c>
      <c r="K22" s="58" t="s">
        <v>96</v>
      </c>
      <c r="L22" t="s">
        <v>39</v>
      </c>
      <c r="M22" t="s">
        <v>63</v>
      </c>
    </row>
  </sheetData>
  <mergeCells count="1">
    <mergeCell ref="B2:H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B8"/>
  <sheetViews>
    <sheetView workbookViewId="0"/>
  </sheetViews>
  <sheetFormatPr baseColWidth="10" defaultColWidth="9.140625" defaultRowHeight="15" x14ac:dyDescent="0.25"/>
  <cols>
    <col min="1" max="1" width="41.5703125" customWidth="1"/>
    <col min="2" max="2" width="96.5703125" bestFit="1" customWidth="1"/>
    <col min="3" max="3" width="27.42578125" customWidth="1"/>
    <col min="4" max="4" width="18.42578125" customWidth="1"/>
    <col min="5" max="5" width="15.5703125" customWidth="1"/>
    <col min="6" max="6" width="17.42578125" customWidth="1"/>
    <col min="7" max="7" width="26.42578125" customWidth="1"/>
  </cols>
  <sheetData>
    <row r="1" spans="1:2" ht="18.75" x14ac:dyDescent="0.25">
      <c r="A1" s="14" t="s">
        <v>27</v>
      </c>
      <c r="B1" s="3"/>
    </row>
    <row r="2" spans="1:2" ht="18.75" x14ac:dyDescent="0.25">
      <c r="A2" s="14"/>
      <c r="B2" s="3"/>
    </row>
    <row r="3" spans="1:2" x14ac:dyDescent="0.25">
      <c r="A3" s="17" t="s">
        <v>10</v>
      </c>
      <c r="B3" s="16" t="s">
        <v>28</v>
      </c>
    </row>
    <row r="4" spans="1:2" x14ac:dyDescent="0.25">
      <c r="A4" s="17" t="s">
        <v>29</v>
      </c>
      <c r="B4" s="16" t="s">
        <v>30</v>
      </c>
    </row>
    <row r="5" spans="1:2" x14ac:dyDescent="0.25">
      <c r="A5" s="17" t="s">
        <v>31</v>
      </c>
      <c r="B5" s="15" t="s">
        <v>32</v>
      </c>
    </row>
    <row r="6" spans="1:2" x14ac:dyDescent="0.25">
      <c r="A6" s="17" t="s">
        <v>33</v>
      </c>
      <c r="B6" s="15" t="s">
        <v>34</v>
      </c>
    </row>
    <row r="7" spans="1:2" x14ac:dyDescent="0.25">
      <c r="A7" s="4"/>
      <c r="B7" s="4"/>
    </row>
    <row r="8" spans="1:2" x14ac:dyDescent="0.25">
      <c r="A8"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6B28F3385ED64EB6B196E80E4609B4" ma:contentTypeVersion="8" ma:contentTypeDescription="Create a new document." ma:contentTypeScope="" ma:versionID="6e948e7d1f7e0d771a798140ffa27d46">
  <xsd:schema xmlns:xsd="http://www.w3.org/2001/XMLSchema" xmlns:xs="http://www.w3.org/2001/XMLSchema" xmlns:p="http://schemas.microsoft.com/office/2006/metadata/properties" xmlns:ns1="http://schemas.microsoft.com/sharepoint/v3" xmlns:ns2="121a8bed-a7b8-4092-ad90-6e12e02a53b3" xmlns:ns3="0e7ef947-b9fd-4a24-9bd7-a30761957568" targetNamespace="http://schemas.microsoft.com/office/2006/metadata/properties" ma:root="true" ma:fieldsID="51f52e9d1ae3a47b94304b75fb87a455" ns1:_="" ns2:_="" ns3:_="">
    <xsd:import namespace="http://schemas.microsoft.com/sharepoint/v3"/>
    <xsd:import namespace="121a8bed-a7b8-4092-ad90-6e12e02a53b3"/>
    <xsd:import namespace="0e7ef947-b9fd-4a24-9bd7-a30761957568"/>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1a8bed-a7b8-4092-ad90-6e12e02a5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ef947-b9fd-4a24-9bd7-a307619575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E1B4EB-88BD-40A3-9CCB-20D18A33A60F}">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C7A11EC6-2EB9-4EF5-9B74-5278D0CEC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1a8bed-a7b8-4092-ad90-6e12e02a53b3"/>
    <ds:schemaRef ds:uri="0e7ef947-b9fd-4a24-9bd7-a30761957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4B6A0-8E25-41AE-9954-82F15B6B3B73}">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Content Partner Revenue Share</vt:lpstr>
      <vt:lpstr>Display Brands &amp; Country</vt:lpstr>
      <vt:lpstr>Native Brands &amp; Country</vt:lpstr>
      <vt:lpstr>Embedded Video Brands &amp; Country</vt:lpstr>
      <vt:lpstr>Watch Video Brands &amp; Country</vt:lpstr>
      <vt:lpstr>Adjustment Details</vt:lpstr>
      <vt:lpstr>Definitions</vt:lpstr>
      <vt:lpstr>'Content Partner Revenue Share'!Druckbereich</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MuSigmaDPOGTeam@microsoft.com</dc:creator>
  <cp:lastModifiedBy>Martin Wald</cp:lastModifiedBy>
  <dcterms:created xsi:type="dcterms:W3CDTF">2013-01-31T18:32:43Z</dcterms:created>
  <dcterms:modified xsi:type="dcterms:W3CDTF">2024-09-18T14:43:47Z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0x010100D36B28F3385ED64EB6B196E80E4609B4</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2017-10-12T09:35:28.4962441-05:00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Workbook id">
    <vt:lpwstr>ef9af45c-53ed-4f07-a5ac-8be1b7661a00</vt:lpwstr>
  </property>
  <property fmtid="{D5CDD505-2E9C-101B-9397-08002B2CF9AE}" pid="11" name="Workbook type">
    <vt:lpwstr>Custom</vt:lpwstr>
  </property>
  <property fmtid="{D5CDD505-2E9C-101B-9397-08002B2CF9AE}" pid="12" name="Workbook version">
    <vt:lpwstr>Custom</vt:lpwstr>
  </property>
  <property fmtid="{D5CDD505-2E9C-101B-9397-08002B2CF9AE}" pid="13" name="MediaServiceImageTags">
    <vt:lpwstr/>
  </property>
  <property fmtid="{D5CDD505-2E9C-101B-9397-08002B2CF9AE}" pid="14" name="Generator">
    <vt:lpwstr>NPOI</vt:lpwstr>
  </property>
  <property fmtid="{D5CDD505-2E9C-101B-9397-08002B2CF9AE}" pid="15" name="Generator Version">
    <vt:lpwstr>2.6.0</vt:lpwstr>
  </property>
</Properties>
</file>